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tia.sharepoint.com/Certification/Shared Documents/Device Certification/PTCRB/PVG11/PVG-11 V5.20.0/"/>
    </mc:Choice>
  </mc:AlternateContent>
  <xr:revisionPtr revIDLastSave="53" documentId="8_{B93C6AD1-2E76-4ED1-8EC2-CEC98D8425A0}" xr6:coauthVersionLast="47" xr6:coauthVersionMax="47" xr10:uidLastSave="{A9FF1BE2-6DE8-41EA-925B-7405C4F61AB8}"/>
  <bookViews>
    <workbookView xWindow="0" yWindow="590" windowWidth="33250" windowHeight="11600" xr2:uid="{00000000-000D-0000-FFFF-FFFF00000000}"/>
  </bookViews>
  <sheets>
    <sheet name="Cover" sheetId="5" r:id="rId1"/>
    <sheet name="Table 1_NR SA" sheetId="22" r:id="rId2"/>
    <sheet name="Table 1a_NR SA SDL" sheetId="23" r:id="rId3"/>
    <sheet name="Table 2_NR-CA" sheetId="16" r:id="rId4"/>
    <sheet name="Table 3_NR-DC" sheetId="17" r:id="rId5"/>
    <sheet name="Table 4_EN-DC" sheetId="10" r:id="rId6"/>
    <sheet name="Table 5_LTE" sheetId="1" r:id="rId7"/>
    <sheet name="Table 5a_LTE SDL" sheetId="24" r:id="rId8"/>
    <sheet name="Table 6_LTE-CA" sheetId="19" r:id="rId9"/>
    <sheet name="(Deleted) Table 7_LTE-LAA" sheetId="12" r:id="rId10"/>
    <sheet name="Table 8_LTE IBand &amp; 4G-3G IRAT" sheetId="14" r:id="rId11"/>
    <sheet name="4G IBand &amp; 4G-3G IRAT (Old)" sheetId="4" state="hidden" r:id="rId12"/>
    <sheet name="4G CA (Old)" sheetId="6" state="hidden" r:id="rId13"/>
    <sheet name="4G LAA (Old)" sheetId="7" state="hidden" r:id="rId14"/>
    <sheet name="Table 9_Inter-RAT (5G-4G)" sheetId="20" r:id="rId15"/>
    <sheet name="Table 10_Inter-Band (5G)" sheetId="21" r:id="rId16"/>
    <sheet name="Table 11_NR NTN" sheetId="27" r:id="rId17"/>
    <sheet name="Table 12_NB-IOT NTN" sheetId="28" r:id="rId18"/>
    <sheet name="Revision History" sheetId="9" r:id="rId19"/>
  </sheets>
  <definedNames>
    <definedName name="_xlnm._FilterDatabase" localSheetId="9" hidden="1">'(Deleted) Table 7_LTE-LAA'!$B$1:$I$15</definedName>
    <definedName name="_xlnm._FilterDatabase" localSheetId="18" hidden="1">'Revision History'!$A$2:$C$52</definedName>
    <definedName name="_xlnm._FilterDatabase" localSheetId="1" hidden="1">'Table 1_NR SA'!$B$2:$S$2</definedName>
    <definedName name="_xlnm._FilterDatabase" localSheetId="15" hidden="1">'Table 10_Inter-Band (5G)'!$B$2:$G$11</definedName>
    <definedName name="_xlnm._FilterDatabase" localSheetId="16" hidden="1">'Table 11_NR NTN'!$B$2:$K$2</definedName>
    <definedName name="_xlnm._FilterDatabase" localSheetId="17" hidden="1">'Table 12_NB-IOT NTN'!$B$2:$K$2</definedName>
    <definedName name="_xlnm._FilterDatabase" localSheetId="2" hidden="1">'Table 1a_NR SA SDL'!$B$2:$P$2</definedName>
    <definedName name="_xlnm._FilterDatabase" localSheetId="3" hidden="1">'Table 2_NR-CA'!$B$2:$AD$2</definedName>
    <definedName name="_xlnm._FilterDatabase" localSheetId="4" hidden="1">'Table 3_NR-DC'!$B$2:$L$2</definedName>
    <definedName name="_xlnm._FilterDatabase" localSheetId="5" hidden="1">'Table 4_EN-DC'!$B$2:$AG$141</definedName>
    <definedName name="_xlnm._FilterDatabase" localSheetId="6" hidden="1">'Table 5_LTE'!$A$3:$G$3</definedName>
    <definedName name="_xlnm._FilterDatabase" localSheetId="7" hidden="1">'Table 5a_LTE SDL'!$B$2:$D$2</definedName>
    <definedName name="_xlnm._FilterDatabase" localSheetId="8" hidden="1">'Table 6_LTE-CA'!$B$2:$S$190</definedName>
    <definedName name="_xlnm._FilterDatabase" localSheetId="10" hidden="1">'Table 8_LTE IBand &amp; 4G-3G IRAT'!$B$2:$E$62</definedName>
    <definedName name="_xlnm._FilterDatabase" localSheetId="14" hidden="1">'Table 9_Inter-RAT (5G-4G)'!$B$2:$E$20</definedName>
    <definedName name="dasfasdf">#REF!</definedName>
    <definedName name="hilfe">#REF!</definedName>
    <definedName name="InputBWClassesRange">#REF!,#REF!,#REF!,#REF!,#REF!,#REF!,#REF!,#REF!</definedName>
    <definedName name="Max_Length_Key_DL_CA_ad_UL_CA_Rel15">#REF!</definedName>
    <definedName name="PRD20version">#REF!</definedName>
    <definedName name="ShowAllRange" localSheetId="16">#REF!</definedName>
    <definedName name="ShowAllRange" localSheetId="17">#REF!</definedName>
    <definedName name="ShowAllRange" localSheetId="2">#REF!</definedName>
    <definedName name="ShowAllRange" localSheetId="7">#REF!</definedName>
    <definedName name="ShowAllRange">#REF!</definedName>
    <definedName name="test">#REF!</definedName>
    <definedName name="TS36101_Source_Version">#REF!</definedName>
    <definedName name="WP_DL_CA">#REF!</definedName>
    <definedName name="WP_DL_CA_Type">#REF!</definedName>
    <definedName name="WP_SDL_CA">#REF!</definedName>
    <definedName name="WP_UL_CA">#REF!</definedName>
    <definedName name="WP_UL_CA_Type">#REF!</definedName>
    <definedName name="WpAreaA_exist" localSheetId="16">#REF!</definedName>
    <definedName name="WpAreaA_exist" localSheetId="17">#REF!</definedName>
    <definedName name="WpAreaA_exist" localSheetId="2">#REF!</definedName>
    <definedName name="WpAreaA_exist" localSheetId="7">#REF!</definedName>
    <definedName name="WpAreaA_exist">#REF!</definedName>
    <definedName name="WpAreaA_Sub1_exist" localSheetId="16">#REF!</definedName>
    <definedName name="WpAreaA_Sub1_exist" localSheetId="17">#REF!</definedName>
    <definedName name="WpAreaA_Sub1_exist" localSheetId="2">#REF!</definedName>
    <definedName name="WpAreaA_Sub1_exist" localSheetId="7">#REF!</definedName>
    <definedName name="WpAreaA_Sub1_exist">#REF!</definedName>
    <definedName name="WpAreaA_Sub2_exist" localSheetId="16">#REF!</definedName>
    <definedName name="WpAreaA_Sub2_exist" localSheetId="17">#REF!</definedName>
    <definedName name="WpAreaA_Sub2_exist" localSheetId="2">#REF!</definedName>
    <definedName name="WpAreaA_Sub2_exist" localSheetId="7">#REF!</definedName>
    <definedName name="WpAreaA_Sub2_exist">#REF!</definedName>
    <definedName name="WpAreaA_Sub3_exist" localSheetId="16">#REF!</definedName>
    <definedName name="WpAreaA_Sub3_exist" localSheetId="17">#REF!</definedName>
    <definedName name="WpAreaA_Sub3_exist" localSheetId="2">#REF!</definedName>
    <definedName name="WpAreaA_Sub3_exist" localSheetId="7">#REF!</definedName>
    <definedName name="WpAreaA_Sub3_exist">#REF!</definedName>
    <definedName name="WpAreaB_exist" localSheetId="16">#REF!</definedName>
    <definedName name="WpAreaB_exist" localSheetId="17">#REF!</definedName>
    <definedName name="WpAreaB_exist" localSheetId="2">#REF!</definedName>
    <definedName name="WpAreaB_exist" localSheetId="7">#REF!</definedName>
    <definedName name="WpAreaB_exist">#REF!</definedName>
    <definedName name="WpAreaB_Sub1_exist" localSheetId="16">#REF!</definedName>
    <definedName name="WpAreaB_Sub1_exist" localSheetId="17">#REF!</definedName>
    <definedName name="WpAreaB_Sub1_exist" localSheetId="2">#REF!</definedName>
    <definedName name="WpAreaB_Sub1_exist" localSheetId="7">#REF!</definedName>
    <definedName name="WpAreaB_Sub1_exist">#REF!</definedName>
    <definedName name="WpAreaB_Sub2_exist" localSheetId="16">#REF!</definedName>
    <definedName name="WpAreaB_Sub2_exist" localSheetId="17">#REF!</definedName>
    <definedName name="WpAreaB_Sub2_exist" localSheetId="2">#REF!</definedName>
    <definedName name="WpAreaB_Sub2_exist" localSheetId="7">#REF!</definedName>
    <definedName name="WpAreaB_Sub2_exist">#REF!</definedName>
    <definedName name="WpAreaB_Sub3_exist" localSheetId="16">#REF!</definedName>
    <definedName name="WpAreaB_Sub3_exist" localSheetId="17">#REF!</definedName>
    <definedName name="WpAreaB_Sub3_exist" localSheetId="2">#REF!</definedName>
    <definedName name="WpAreaB_Sub3_exist" localSheetId="7">#REF!</definedName>
    <definedName name="WpAreaB_Sub3_exist">#REF!</definedName>
    <definedName name="WpAreaC_exist" localSheetId="16">#REF!</definedName>
    <definedName name="WpAreaC_exist" localSheetId="17">#REF!</definedName>
    <definedName name="WpAreaC_exist" localSheetId="2">#REF!</definedName>
    <definedName name="WpAreaC_exist" localSheetId="7">#REF!</definedName>
    <definedName name="WpAreaC_exist">#REF!</definedName>
    <definedName name="WpAreaC_Sub1_exist" localSheetId="16">#REF!</definedName>
    <definedName name="WpAreaC_Sub1_exist" localSheetId="17">#REF!</definedName>
    <definedName name="WpAreaC_Sub1_exist" localSheetId="2">#REF!</definedName>
    <definedName name="WpAreaC_Sub1_exist" localSheetId="7">#REF!</definedName>
    <definedName name="WpAreaC_Sub1_exist">#REF!</definedName>
    <definedName name="WpAreaC_Sub2_exist" localSheetId="16">#REF!</definedName>
    <definedName name="WpAreaC_Sub2_exist" localSheetId="17">#REF!</definedName>
    <definedName name="WpAreaC_Sub2_exist" localSheetId="2">#REF!</definedName>
    <definedName name="WpAreaC_Sub2_exist" localSheetId="7">#REF!</definedName>
    <definedName name="WpAreaC_Sub2_exist">#REF!</definedName>
    <definedName name="WpAreaC_Sub3_exist" localSheetId="16">#REF!</definedName>
    <definedName name="WpAreaC_Sub3_exist" localSheetId="17">#REF!</definedName>
    <definedName name="WpAreaC_Sub3_exist" localSheetId="2">#REF!</definedName>
    <definedName name="WpAreaC_Sub3_exist" localSheetId="7">#REF!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0" l="1"/>
  <c r="A85" i="10" s="1"/>
  <c r="A213" i="10" s="1"/>
  <c r="A214" i="10" s="1"/>
  <c r="A215" i="10" s="1"/>
  <c r="A216" i="10" s="1"/>
  <c r="A217" i="10" s="1"/>
  <c r="A218" i="10" s="1"/>
  <c r="A219" i="10" s="1"/>
  <c r="A220" i="10" s="1"/>
  <c r="A87" i="10" s="1"/>
  <c r="A221" i="10" s="1"/>
  <c r="A222" i="10" s="1"/>
  <c r="A223" i="10" s="1"/>
  <c r="A224" i="10" s="1"/>
  <c r="A225" i="10" s="1"/>
  <c r="A226" i="10" s="1"/>
  <c r="A227" i="10" s="1"/>
  <c r="A228" i="10" s="1"/>
  <c r="A229" i="10" s="1"/>
  <c r="A230" i="10" s="1"/>
  <c r="A89" i="10" s="1"/>
  <c r="A231" i="10" s="1"/>
  <c r="A232" i="10" s="1"/>
  <c r="A233" i="10" s="1"/>
  <c r="A234" i="10" s="1"/>
  <c r="A91" i="10" s="1"/>
  <c r="A235" i="10" s="1"/>
  <c r="A236" i="10" s="1"/>
  <c r="A237" i="10" s="1"/>
  <c r="A238" i="10" s="1"/>
  <c r="A93" i="10" s="1"/>
  <c r="A95"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O219" i="10" l="1"/>
  <c r="O228" i="10"/>
  <c r="O233" i="10"/>
  <c r="O237" i="10"/>
  <c r="O212" i="10"/>
  <c r="O231" i="10"/>
  <c r="AA219" i="10"/>
  <c r="AA228" i="10"/>
  <c r="AA233" i="10"/>
  <c r="AA237" i="10"/>
  <c r="AA212" i="10"/>
  <c r="O225" i="10"/>
  <c r="AA225" i="10"/>
  <c r="AA231" i="10"/>
  <c r="O235" i="10"/>
  <c r="AA235" i="10"/>
  <c r="D1" i="16"/>
  <c r="F4" i="23"/>
  <c r="F3" i="23"/>
  <c r="G9" i="28"/>
  <c r="F7" i="27"/>
  <c r="F6" i="27"/>
  <c r="F4" i="27"/>
  <c r="F3" i="27"/>
  <c r="G4" i="28" l="1"/>
  <c r="G7" i="28"/>
  <c r="N115" i="16"/>
  <c r="D1" i="10" l="1"/>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95" i="10"/>
  <c r="O93" i="10"/>
  <c r="O238" i="10"/>
  <c r="O236" i="10"/>
  <c r="O91" i="10"/>
  <c r="O234" i="10"/>
  <c r="O232" i="10"/>
  <c r="O89" i="10"/>
  <c r="O230" i="10"/>
  <c r="O229" i="10"/>
  <c r="O227" i="10"/>
  <c r="O226" i="10"/>
  <c r="O224" i="10"/>
  <c r="O223" i="10"/>
  <c r="O222" i="10"/>
  <c r="O221" i="10"/>
  <c r="O87" i="10"/>
  <c r="O220" i="10"/>
  <c r="O218" i="10"/>
  <c r="O217" i="10"/>
  <c r="O216" i="10"/>
  <c r="O215" i="10"/>
  <c r="O214" i="10"/>
  <c r="O213" i="10"/>
  <c r="O85" i="10"/>
  <c r="O83"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4" i="10"/>
  <c r="O92" i="10"/>
  <c r="O90" i="10"/>
  <c r="O88" i="10"/>
  <c r="O86" i="10"/>
  <c r="O84"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F33" i="22"/>
  <c r="F32" i="22"/>
  <c r="F31" i="22"/>
  <c r="F9" i="22"/>
  <c r="F30" i="22"/>
  <c r="F8" i="22"/>
  <c r="F29" i="22"/>
  <c r="F7" i="22"/>
  <c r="F28" i="22"/>
  <c r="F27" i="22"/>
  <c r="F26" i="22"/>
  <c r="F6" i="22"/>
  <c r="F25" i="22"/>
  <c r="F5" i="22"/>
  <c r="F24" i="22"/>
  <c r="F23" i="22"/>
  <c r="F22" i="22"/>
  <c r="F21" i="22"/>
  <c r="F20" i="22"/>
  <c r="F19" i="22"/>
  <c r="F18" i="22"/>
  <c r="F17" i="22"/>
  <c r="F16" i="22"/>
  <c r="F15" i="22"/>
  <c r="F14" i="22"/>
  <c r="F13" i="22"/>
  <c r="F12" i="22"/>
  <c r="F11" i="22"/>
  <c r="F4" i="22"/>
  <c r="F10" i="22"/>
  <c r="F3" i="22"/>
  <c r="N141" i="16"/>
  <c r="N140" i="16"/>
  <c r="N139" i="16"/>
  <c r="N138" i="16"/>
  <c r="N137" i="16"/>
  <c r="N136" i="16"/>
  <c r="N135" i="16"/>
  <c r="N134" i="16"/>
  <c r="N133" i="16"/>
  <c r="N132" i="16"/>
  <c r="N131" i="16"/>
  <c r="N130" i="16"/>
  <c r="N129" i="16"/>
  <c r="N128" i="16"/>
  <c r="N127" i="16"/>
  <c r="N126" i="16"/>
  <c r="N125" i="16"/>
  <c r="N124" i="16"/>
  <c r="N123" i="16"/>
  <c r="N122" i="16"/>
  <c r="N121" i="16"/>
  <c r="N120" i="16"/>
  <c r="N119" i="16"/>
  <c r="N118" i="16"/>
  <c r="N117" i="16"/>
  <c r="N116" i="16"/>
  <c r="N114" i="16"/>
  <c r="N113" i="16"/>
  <c r="N112" i="16"/>
  <c r="N111" i="16"/>
  <c r="N110" i="16"/>
  <c r="N109" i="16"/>
  <c r="N108" i="16"/>
  <c r="N107" i="16"/>
  <c r="N106" i="16"/>
  <c r="N105" i="16"/>
  <c r="N104" i="16"/>
  <c r="N103" i="16"/>
  <c r="N102" i="16"/>
  <c r="N101" i="16"/>
  <c r="N100" i="16"/>
  <c r="N99" i="16"/>
  <c r="N98" i="16"/>
  <c r="N97" i="16"/>
  <c r="N96" i="16"/>
  <c r="N95" i="16"/>
  <c r="N94" i="16"/>
  <c r="N93" i="16"/>
  <c r="N92" i="16"/>
  <c r="N91" i="16"/>
  <c r="N90" i="16"/>
  <c r="N89" i="16"/>
  <c r="N88" i="16"/>
  <c r="N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N7" i="16"/>
  <c r="N6" i="16"/>
  <c r="N5" i="16"/>
  <c r="N4" i="16"/>
  <c r="N3" i="16"/>
  <c r="F8" i="27"/>
  <c r="F5" i="27"/>
  <c r="G3" i="28"/>
  <c r="D1" i="28"/>
  <c r="D1" i="27"/>
  <c r="G6" i="28" l="1"/>
  <c r="G5" i="28"/>
  <c r="A24" i="28"/>
  <c r="A19" i="28"/>
  <c r="A18" i="28"/>
  <c r="A17" i="28"/>
  <c r="A16" i="28"/>
  <c r="G8" i="28"/>
  <c r="B1" i="28"/>
  <c r="A23" i="27" l="1"/>
  <c r="A18" i="27"/>
  <c r="A17" i="27"/>
  <c r="A16" i="27"/>
  <c r="A15" i="27"/>
  <c r="B1" i="27"/>
  <c r="A299" i="10" l="1"/>
  <c r="A300" i="10"/>
  <c r="A301" i="10"/>
  <c r="A298" i="10"/>
  <c r="A306" i="10"/>
  <c r="A17" i="17"/>
  <c r="A18" i="17"/>
  <c r="A19" i="17"/>
  <c r="A16" i="17"/>
  <c r="A24" i="17"/>
  <c r="A149" i="16"/>
  <c r="A150" i="16"/>
  <c r="A151" i="16"/>
  <c r="A148" i="16"/>
  <c r="A156" i="16"/>
  <c r="A12" i="23"/>
  <c r="A13" i="23"/>
  <c r="A14" i="23"/>
  <c r="A11" i="23"/>
  <c r="A19" i="23"/>
  <c r="AA3" i="10" l="1"/>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4" i="10"/>
  <c r="AA86" i="10"/>
  <c r="AA88" i="10"/>
  <c r="AA90" i="10"/>
  <c r="AA92" i="10"/>
  <c r="AA94"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49" i="10"/>
  <c r="AA150" i="10"/>
  <c r="AA151" i="10"/>
  <c r="AA152" i="10"/>
  <c r="AA153" i="10"/>
  <c r="AA154" i="10"/>
  <c r="AA155" i="10"/>
  <c r="AA156" i="10"/>
  <c r="AA157" i="10"/>
  <c r="AA158" i="10"/>
  <c r="AA159" i="10"/>
  <c r="AA160" i="10"/>
  <c r="AA161" i="10"/>
  <c r="AA162" i="10"/>
  <c r="AA163" i="10"/>
  <c r="AA164" i="10"/>
  <c r="AA165" i="10"/>
  <c r="AA166" i="10"/>
  <c r="AA167" i="10"/>
  <c r="AA168" i="10"/>
  <c r="AA169" i="10"/>
  <c r="AA170" i="10"/>
  <c r="AA171" i="10"/>
  <c r="AA172" i="10"/>
  <c r="AA173" i="10"/>
  <c r="AA174" i="10"/>
  <c r="AA175" i="10"/>
  <c r="AA176" i="10"/>
  <c r="AA177" i="10"/>
  <c r="AA178" i="10"/>
  <c r="AA179" i="10"/>
  <c r="AA180" i="10"/>
  <c r="AA181" i="10"/>
  <c r="AA182" i="10"/>
  <c r="AA183" i="10"/>
  <c r="AA184" i="10"/>
  <c r="AA185" i="10"/>
  <c r="AA186" i="10"/>
  <c r="AA187" i="10"/>
  <c r="AA188" i="10"/>
  <c r="AA189" i="10"/>
  <c r="AA190" i="10"/>
  <c r="AA191" i="10"/>
  <c r="AA192" i="10"/>
  <c r="AA193" i="10"/>
  <c r="AA194" i="10"/>
  <c r="AA195" i="10"/>
  <c r="AA196" i="10"/>
  <c r="AA197" i="10"/>
  <c r="AA198" i="10"/>
  <c r="AA199" i="10"/>
  <c r="AA200" i="10"/>
  <c r="AA201" i="10"/>
  <c r="AA202" i="10"/>
  <c r="AA203" i="10"/>
  <c r="AA204" i="10"/>
  <c r="AA205" i="10"/>
  <c r="AA206" i="10"/>
  <c r="AA207" i="10"/>
  <c r="AA208" i="10"/>
  <c r="AA209" i="10"/>
  <c r="AA210" i="10"/>
  <c r="AA211" i="10"/>
  <c r="AA83" i="10"/>
  <c r="AA85" i="10"/>
  <c r="AA213" i="10"/>
  <c r="AA214" i="10"/>
  <c r="AA215" i="10"/>
  <c r="AA216" i="10"/>
  <c r="AA217" i="10"/>
  <c r="AA218" i="10"/>
  <c r="AA220" i="10"/>
  <c r="AA87" i="10"/>
  <c r="AA221" i="10"/>
  <c r="AA222" i="10"/>
  <c r="AA223" i="10"/>
  <c r="AA224" i="10"/>
  <c r="AA226" i="10"/>
  <c r="AA227" i="10"/>
  <c r="AA229" i="10"/>
  <c r="AA230" i="10"/>
  <c r="AA89" i="10"/>
  <c r="AA232" i="10"/>
  <c r="AA234" i="10"/>
  <c r="AA91" i="10"/>
  <c r="AA236" i="10"/>
  <c r="AA238" i="10"/>
  <c r="AA93" i="10"/>
  <c r="AA95" i="10"/>
  <c r="AA239" i="10"/>
  <c r="AA240" i="10"/>
  <c r="AA241" i="10"/>
  <c r="AA242" i="10"/>
  <c r="AA243" i="10"/>
  <c r="AA244" i="10"/>
  <c r="AA245" i="10"/>
  <c r="AA246" i="10"/>
  <c r="AA247" i="10"/>
  <c r="AA248" i="10"/>
  <c r="AA249" i="10"/>
  <c r="AA250" i="10"/>
  <c r="AA251" i="10"/>
  <c r="AA252" i="10"/>
  <c r="AA253" i="10"/>
  <c r="AA254" i="10"/>
  <c r="AA255" i="10"/>
  <c r="AA256" i="10"/>
  <c r="AA257" i="10"/>
  <c r="AA258" i="10"/>
  <c r="AA259" i="10"/>
  <c r="AA260" i="10"/>
  <c r="AA261" i="10"/>
  <c r="AA262" i="10"/>
  <c r="AA263" i="10"/>
  <c r="AA264" i="10"/>
  <c r="AA265" i="10"/>
  <c r="AA266" i="10"/>
  <c r="AA267" i="10"/>
  <c r="AA268" i="10"/>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B1" i="24" l="1"/>
  <c r="C1" i="24"/>
  <c r="C1" i="9"/>
  <c r="B1" i="9"/>
  <c r="C1" i="21"/>
  <c r="B1" i="21"/>
  <c r="C1" i="20"/>
  <c r="B1" i="20"/>
  <c r="C1" i="14"/>
  <c r="B1" i="14"/>
  <c r="D1" i="19"/>
  <c r="B1" i="19"/>
  <c r="C1" i="1"/>
  <c r="B1" i="1"/>
  <c r="B1" i="10"/>
  <c r="C1" i="17"/>
  <c r="B1" i="17"/>
  <c r="B1" i="16"/>
  <c r="C1" i="23"/>
  <c r="B1" i="23"/>
  <c r="D1" i="22"/>
  <c r="B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A2" authorId="0" shapeId="0" xr:uid="{00000000-0006-0000-0300-000001000000}">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2" authorId="0" shapeId="0" xr:uid="{00000000-0006-0000-0300-000002000000}">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 ref="A154" authorId="0" shapeId="0" xr:uid="{0AF9E8B5-17C4-419F-8C53-D11E04DD2C5B}">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154" authorId="0" shapeId="0" xr:uid="{9BCCA971-31A5-40A8-A70D-2B1B7C66BA79}">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D2" authorId="0" shapeId="0" xr:uid="{00000000-0006-0000-0500-000001000000}">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 ref="D304" authorId="0" shapeId="0" xr:uid="{520B138F-72AB-4723-81B6-A63DBD4C6A44}">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List>
</comments>
</file>

<file path=xl/sharedStrings.xml><?xml version="1.0" encoding="utf-8"?>
<sst xmlns="http://schemas.openxmlformats.org/spreadsheetml/2006/main" count="8533" uniqueCount="1319">
  <si>
    <t>Duplex Mode</t>
  </si>
  <si>
    <t>Category 0</t>
  </si>
  <si>
    <t>Category 1bis</t>
  </si>
  <si>
    <t>Category M1 + M2</t>
  </si>
  <si>
    <t>Category NB1 + NB2</t>
  </si>
  <si>
    <t>FDD</t>
  </si>
  <si>
    <t>Yes</t>
  </si>
  <si>
    <t>No</t>
  </si>
  <si>
    <t>TDD</t>
  </si>
  <si>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</si>
  <si>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</si>
  <si>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</si>
  <si>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</si>
  <si>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</si>
  <si>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</si>
  <si>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</si>
  <si>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</si>
  <si>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</si>
  <si>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</si>
  <si>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</si>
  <si>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</si>
  <si>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</si>
  <si>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</si>
  <si>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</si>
  <si>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</si>
  <si>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</si>
  <si>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</si>
  <si>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</si>
  <si>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</si>
  <si>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</si>
  <si>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</si>
  <si>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</si>
  <si>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</si>
  <si>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</si>
  <si>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</si>
  <si>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</si>
  <si>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</si>
  <si>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</si>
  <si>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</si>
  <si>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</si>
  <si>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</si>
  <si>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</si>
  <si>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</si>
  <si>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</si>
  <si>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</si>
  <si>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</si>
  <si>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</si>
  <si>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</si>
  <si>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</si>
  <si>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</si>
  <si>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</si>
  <si>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</si>
  <si>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</si>
  <si>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</si>
  <si>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</si>
  <si>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</si>
  <si>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</si>
  <si>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</si>
  <si>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</si>
  <si>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</si>
  <si>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</si>
  <si>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</si>
  <si>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</si>
  <si>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</si>
  <si>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</si>
  <si>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</si>
  <si>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</si>
  <si>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</si>
  <si>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</si>
  <si>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</si>
  <si>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</si>
  <si>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</si>
  <si>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</si>
  <si>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</si>
  <si>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</si>
  <si>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</si>
  <si>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</si>
  <si>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</si>
  <si>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</si>
  <si>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</si>
  <si>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</si>
  <si>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</si>
  <si>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</si>
  <si>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</si>
  <si>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</si>
  <si>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</si>
  <si>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</si>
  <si>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</si>
  <si>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</si>
  <si>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</si>
  <si>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</si>
  <si>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</si>
  <si>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</si>
  <si>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</si>
  <si>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</si>
  <si>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</si>
  <si>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</si>
  <si>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</si>
  <si>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</si>
  <si>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</si>
  <si>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</si>
  <si>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</si>
  <si>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</si>
  <si>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</si>
  <si>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</si>
  <si>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</si>
  <si>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</si>
  <si>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</si>
  <si>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</si>
  <si>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</si>
  <si>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</si>
  <si>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</si>
  <si>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</si>
  <si>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</si>
  <si>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</si>
  <si>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</si>
  <si>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</si>
  <si>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</si>
  <si>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</si>
  <si>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</si>
  <si>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</si>
  <si>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</si>
  <si>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</si>
  <si>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</si>
  <si>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</si>
  <si>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</si>
  <si>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</si>
  <si>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</si>
  <si>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</si>
  <si>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</si>
  <si>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</si>
  <si>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</si>
  <si>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</si>
  <si>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</si>
  <si>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</si>
  <si>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</si>
  <si>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</si>
  <si>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</si>
  <si>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</si>
  <si>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</si>
  <si>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</si>
  <si>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</si>
  <si>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</si>
  <si>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</si>
  <si>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</si>
  <si>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</si>
  <si>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</si>
  <si>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</si>
  <si>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</si>
  <si>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</si>
  <si>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</si>
  <si>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</si>
  <si>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</si>
  <si>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</si>
  <si>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</si>
  <si>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</si>
  <si>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</si>
  <si>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</si>
  <si>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</si>
  <si>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</si>
  <si>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</si>
  <si>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</si>
  <si>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</si>
  <si>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</si>
  <si>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</si>
  <si>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</si>
  <si>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</si>
  <si>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</si>
  <si>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</si>
  <si>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</si>
  <si>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</si>
  <si>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</si>
  <si>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</si>
  <si>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</si>
  <si>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</si>
  <si>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</si>
  <si>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</si>
  <si>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</si>
  <si>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</si>
  <si>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</si>
  <si>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</si>
  <si>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</si>
  <si>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</si>
  <si>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</si>
  <si>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</si>
  <si>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</si>
  <si>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</si>
  <si>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</si>
  <si>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</si>
  <si>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</si>
  <si>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</si>
  <si>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</si>
  <si>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</si>
  <si>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</si>
  <si>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</si>
  <si>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</si>
  <si>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</si>
  <si>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</si>
  <si>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</si>
  <si>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</si>
  <si>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</si>
  <si>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</si>
  <si>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</si>
  <si>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</si>
  <si>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</si>
  <si>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</si>
  <si>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</si>
  <si>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</si>
  <si>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</si>
  <si>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</si>
  <si>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</si>
  <si>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</si>
  <si>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</si>
  <si>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</si>
  <si>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</si>
  <si>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</si>
  <si>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</si>
  <si>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</si>
  <si>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</si>
  <si>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</si>
  <si>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</si>
  <si>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</si>
  <si>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</si>
  <si>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</si>
  <si>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</si>
  <si>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</si>
  <si>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</si>
  <si>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</si>
  <si>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</si>
  <si>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</si>
  <si>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</si>
  <si>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</si>
  <si>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</si>
  <si>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</si>
  <si>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</si>
  <si>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</si>
  <si>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</si>
  <si>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</si>
  <si>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</si>
  <si>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</si>
  <si>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</si>
  <si>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</si>
  <si>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</si>
  <si>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</si>
  <si>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</si>
  <si>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</si>
  <si>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</si>
  <si>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</si>
  <si>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</si>
  <si>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</si>
  <si>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</si>
  <si>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</si>
  <si>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</si>
  <si>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</si>
  <si>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</si>
  <si>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</si>
  <si>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</si>
  <si>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</si>
  <si>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</si>
  <si>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</si>
  <si>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</si>
  <si>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</si>
  <si>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</si>
  <si>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</si>
  <si>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</si>
  <si>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</si>
  <si>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</si>
  <si>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</si>
  <si>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</si>
  <si>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</si>
  <si>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</si>
  <si>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</si>
  <si>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</si>
  <si>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</si>
  <si>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</si>
  <si>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</si>
  <si>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</si>
  <si>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</si>
  <si>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</si>
  <si>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</si>
  <si>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</si>
  <si>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</si>
  <si>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</si>
  <si>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</si>
  <si>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</si>
  <si>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</si>
  <si>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</si>
  <si>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</si>
  <si>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</si>
  <si>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</si>
  <si>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</si>
  <si>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</si>
  <si>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</si>
  <si>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</si>
  <si>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</si>
  <si>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</si>
  <si>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</si>
  <si>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</si>
  <si>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</si>
  <si>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</si>
  <si>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</si>
  <si>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</si>
  <si>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</si>
  <si>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</si>
  <si>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Band Combination</t>
  </si>
  <si>
    <t>Comment</t>
  </si>
  <si>
    <t>Type of Carrier Aggregation</t>
  </si>
  <si>
    <t>No. of Component Carriers</t>
  </si>
  <si>
    <t>Frequency Range</t>
  </si>
  <si>
    <t>n2</t>
  </si>
  <si>
    <t>n5</t>
  </si>
  <si>
    <t>n7</t>
  </si>
  <si>
    <t>n66</t>
  </si>
  <si>
    <t>n71</t>
  </si>
  <si>
    <t>n78</t>
  </si>
  <si>
    <t>FR1</t>
  </si>
  <si>
    <t>FR2</t>
  </si>
  <si>
    <t>Version</t>
  </si>
  <si>
    <t>Status</t>
  </si>
  <si>
    <t>Comments</t>
  </si>
  <si>
    <t>1.0.0</t>
  </si>
  <si>
    <t>Draft</t>
  </si>
  <si>
    <t>1.0.1</t>
  </si>
  <si>
    <t>Initial Release</t>
  </si>
  <si>
    <t>1.0.2</t>
  </si>
  <si>
    <t>Editorial Updates</t>
  </si>
  <si>
    <t>For PTCRB Review by September 2016</t>
  </si>
  <si>
    <t>1.1.0</t>
  </si>
  <si>
    <t>Updates</t>
  </si>
  <si>
    <t>PTCRB feedback to add new bands</t>
  </si>
  <si>
    <t>1.2.0</t>
  </si>
  <si>
    <t>1.3.0</t>
  </si>
  <si>
    <t>Updates as agreed at PTCRB #87</t>
  </si>
  <si>
    <t>1.3.1</t>
  </si>
  <si>
    <t>Updates as agreed at PTCRB#88</t>
  </si>
  <si>
    <t>1.3.2</t>
  </si>
  <si>
    <t>Corrections</t>
  </si>
  <si>
    <t>1.     Correct 5CA combinations according to PTCRB 1788049</t>
  </si>
  <si>
    <t>1.3.3</t>
  </si>
  <si>
    <t>1.3.4</t>
  </si>
  <si>
    <t>Updates provided by PTCRB prior to PVG#80</t>
  </si>
  <si>
    <t>1.3.5</t>
  </si>
  <si>
    <t>Updates provided by PTCRB prior to PVG#81</t>
  </si>
  <si>
    <t>Inclusion of TDD bands TDD42, TDD43 and CA combinations</t>
  </si>
  <si>
    <t>1.3.6</t>
  </si>
  <si>
    <t>Updates provided by PTCRB prior to PVG #82</t>
  </si>
  <si>
    <t>Inclusion of TDD band TDD48 and CA combinations</t>
  </si>
  <si>
    <t>1.3.7</t>
  </si>
  <si>
    <t>Corrections of entries in sec. 7</t>
  </si>
  <si>
    <t>LTE LAA DL CA_2A-46A-66A was listed two times and wrongly marked as 4CA</t>
  </si>
  <si>
    <t>1.3.8</t>
  </si>
  <si>
    <t>Adding section 8</t>
  </si>
  <si>
    <t>Inclusion of 5G information to PVG-11 based on document 1892146 R2</t>
  </si>
  <si>
    <t>1.3.9</t>
  </si>
  <si>
    <t>Revision of section 6</t>
  </si>
  <si>
    <t>For some band combinations the notation was not in line with specifications (underscore was used instead of hyphens)</t>
  </si>
  <si>
    <t>1.3.10</t>
  </si>
  <si>
    <t xml:space="preserve">Revisions to document cover page, introduction and to Section 8 </t>
  </si>
  <si>
    <t>Used change marking to update the document title to include LTE-NR CA and EN-DC combinations, updated the Introduction in Section 1 so it specifically applies to LTE and NR, updated Section 8 to include additional NR FR1 and FR2 bands as well as grouping EN-DC combinations by FR and by the number of supported bands in ascending numerical order. Split the tables in Section 8 to make entries easier to find based on RF and number of supported bands and assigned a number to each table for ease of reference.</t>
  </si>
  <si>
    <t>1.3.11</t>
  </si>
  <si>
    <t>Revision to section 2, 4,6 and 8</t>
  </si>
  <si>
    <t>1.3.12</t>
  </si>
  <si>
    <t>Revision in table 8-1, 8-5 and new table 8-11 based on document: “CPWG190806-1_R3 E-UTRA and 5G NR bands”</t>
  </si>
  <si>
    <t>1.     1686097 PVG75_0606_16_PVG-11_V_1_1_0 R1
2.     LTE &gt;UMTS, UMTS &gt; LTE</t>
  </si>
  <si>
    <t>1.     1787063 Update to PVG76_0001_17_PVG-11_V_1_2_0 R3
2.     PVG77_0084_17_ad-hoc_meeting_report_2017-03-15
3.     PVG76_0052_17_PVG-11_V_1_3_0_draft
4.     LAA Bands added</t>
  </si>
  <si>
    <t>1.     Band Combinations added
2.     Band 71 added
3.     New RFTs added
4.     LTE &lt;&gt;CDMA InterRat deleted</t>
  </si>
  <si>
    <t>1.     Adding RFT 101 and 118
2.     Changing some LAA xCA designations
3.     Test Specification List Updated
4.     editorials</t>
  </si>
  <si>
    <t>1.     InterBand &amp; InterRat combinations
2.     Two new CA combinations added</t>
  </si>
  <si>
    <t>LTE &lt;&gt; UMTS</t>
  </si>
  <si>
    <t>RAT(s)</t>
  </si>
  <si>
    <t>5G TCL Mnemonic</t>
  </si>
  <si>
    <t>SA_FR1</t>
  </si>
  <si>
    <t>EN-DC Configuration</t>
  </si>
  <si>
    <t>-</t>
  </si>
  <si>
    <t>Intra-Band Contiguous</t>
  </si>
  <si>
    <t>CA_n71A-n260(2A)</t>
  </si>
  <si>
    <t>CA_n71A-n260(3A)</t>
  </si>
  <si>
    <t>CA_n71A-n260(4A)</t>
  </si>
  <si>
    <t>Band/Band Combination</t>
  </si>
  <si>
    <t>DC_2A_n5A</t>
  </si>
  <si>
    <t>DC_2A_n71A</t>
  </si>
  <si>
    <t>DC_5A_n66A</t>
  </si>
  <si>
    <t>DC_5A_n78A</t>
  </si>
  <si>
    <t>DC_7A_n78A</t>
  </si>
  <si>
    <t>DC_7C_n78A</t>
  </si>
  <si>
    <t>DC_12A_n66A</t>
  </si>
  <si>
    <t>DC_30A_n5A</t>
  </si>
  <si>
    <t>DC_7A-7A_n78A</t>
  </si>
  <si>
    <t>DC_12A_n2A</t>
  </si>
  <si>
    <t>DC_12A_n78A</t>
  </si>
  <si>
    <t>DC_66A_n5A</t>
  </si>
  <si>
    <t>DC_66A_n78A</t>
  </si>
  <si>
    <t>DC_66A_n71A</t>
  </si>
  <si>
    <t>Inter-Band</t>
  </si>
  <si>
    <t>DC_(n)71AA</t>
  </si>
  <si>
    <t>DC_2A_n257A</t>
  </si>
  <si>
    <t>DC_2A_n260A</t>
  </si>
  <si>
    <t>DC_2A-2A_n260A</t>
  </si>
  <si>
    <t>DC_2A_n260(2A)</t>
  </si>
  <si>
    <t>DC_2A_n260(3A)</t>
  </si>
  <si>
    <t>DC_2A_n260(4A)</t>
  </si>
  <si>
    <t>DC_2A_n261(2A)</t>
  </si>
  <si>
    <t>DC_5A_n257A</t>
  </si>
  <si>
    <t>DC_5A_n260A</t>
  </si>
  <si>
    <t>DC_7A_n257A</t>
  </si>
  <si>
    <t>DC_7A-7A_n257A</t>
  </si>
  <si>
    <t>DC_12A_n260A</t>
  </si>
  <si>
    <t>DC_30A_n260A</t>
  </si>
  <si>
    <t>DC_66A-66A_n257A</t>
  </si>
  <si>
    <t>DC_66A-66A_n260A</t>
  </si>
  <si>
    <t>DC_66A_n260A</t>
  </si>
  <si>
    <t>DC_66A_n261(2A)</t>
  </si>
  <si>
    <t>DC_66A_n260(2A)</t>
  </si>
  <si>
    <t>DC_66A_n261J</t>
  </si>
  <si>
    <t>DC_66A_n261I</t>
  </si>
  <si>
    <t>DC_66A_n261H</t>
  </si>
  <si>
    <t>DC_66A_n261G</t>
  </si>
  <si>
    <t>DC_66A_n261A</t>
  </si>
  <si>
    <t>DC_66A_n260(3A)</t>
  </si>
  <si>
    <t>DC_66A_n260(4A)</t>
  </si>
  <si>
    <t>DC_2A-66A_n71A</t>
  </si>
  <si>
    <t>DC_2A-66A_n71B</t>
  </si>
  <si>
    <t>DC_2A-66C_n71A</t>
  </si>
  <si>
    <t>DC_5A-7A_n78A</t>
  </si>
  <si>
    <t>DC_2A-66A_n257A</t>
  </si>
  <si>
    <t>DC_2A-5A_n260A</t>
  </si>
  <si>
    <t>DC_2A-12A_n260A</t>
  </si>
  <si>
    <t>DC_2A-30A_n260A</t>
  </si>
  <si>
    <t>DC_2A-66A_n260A</t>
  </si>
  <si>
    <t>DC_2A-66A_n260(4A)</t>
  </si>
  <si>
    <t>DC_2A-66A_n260(3A)</t>
  </si>
  <si>
    <t>DC_2A-66A_n261(2A)</t>
  </si>
  <si>
    <t>DC_5A-7A_n257A</t>
  </si>
  <si>
    <t>DC_5A-30A_n260A</t>
  </si>
  <si>
    <t>DC_5A-66A_n260A</t>
  </si>
  <si>
    <t>DC_12A-30A_n260A</t>
  </si>
  <si>
    <t>DC_12A-66A_n260A</t>
  </si>
  <si>
    <t>DC_30A-66A_n260A</t>
  </si>
  <si>
    <t>DC_2A-5A_n257A</t>
  </si>
  <si>
    <t>DC_2A-29A_n260A</t>
  </si>
  <si>
    <t>DC_2A-66A_n260(2A)</t>
  </si>
  <si>
    <t>DC_2A-66A_n261A</t>
  </si>
  <si>
    <t>DC_5A-66A_n257A</t>
  </si>
  <si>
    <t>DC_2A-7A-7A-66A_n66A</t>
  </si>
  <si>
    <t>DC_2A-7A-7A-13A_n66A</t>
  </si>
  <si>
    <t>DC_2A-7A-7A-66A_n78A</t>
  </si>
  <si>
    <t>FR1+FR2</t>
  </si>
  <si>
    <t>No. of Bands</t>
  </si>
  <si>
    <t>PVG.11</t>
  </si>
  <si>
    <t>CA_4A-4A-12A-30A</t>
  </si>
  <si>
    <t>Rel-15</t>
  </si>
  <si>
    <t>RAN4
Release</t>
  </si>
  <si>
    <t>Rel-16</t>
  </si>
  <si>
    <t>SA_FR1+FR2_2DL_CA</t>
  </si>
  <si>
    <t>SA_FR1+FR2_3DL_CA</t>
  </si>
  <si>
    <t>SA_FR1+FR2_4DL_CA</t>
  </si>
  <si>
    <t>SA_FR1+FR2_5DL_CA</t>
  </si>
  <si>
    <t>CA_29A-30A</t>
  </si>
  <si>
    <t>CA_29A-66A</t>
  </si>
  <si>
    <t>Intra-Band Non-Contiguous</t>
  </si>
  <si>
    <t>Intra-band Contiguous</t>
  </si>
  <si>
    <t>CA_2A-48D-66A</t>
  </si>
  <si>
    <t>Type of Carrier Aggregation
(NR)</t>
  </si>
  <si>
    <t>No company supports this band in RAN5</t>
  </si>
  <si>
    <t>5.0.0</t>
  </si>
  <si>
    <t>Major rework of PVG.11 based on PVG2008915R1</t>
  </si>
  <si>
    <t>TBD</t>
  </si>
  <si>
    <t>TMUS</t>
  </si>
  <si>
    <t>Supporting PTCRB Operator(s)</t>
  </si>
  <si>
    <t>AT&amp;T, Bell</t>
  </si>
  <si>
    <t>Bell</t>
  </si>
  <si>
    <t>n25</t>
  </si>
  <si>
    <t>n30</t>
  </si>
  <si>
    <t>n38</t>
  </si>
  <si>
    <t>n77</t>
  </si>
  <si>
    <t>AT&amp;T</t>
  </si>
  <si>
    <t>Category 1 and Higher</t>
  </si>
  <si>
    <t>AT&amp;T, FirstNet</t>
  </si>
  <si>
    <t>2CA DL</t>
  </si>
  <si>
    <t>3CA DL</t>
  </si>
  <si>
    <t>4CA DL</t>
  </si>
  <si>
    <t>5CA DL</t>
  </si>
  <si>
    <t>Overview of Required Frequency Bands and Frequency Band Combinations for E-UTRA and 5G</t>
  </si>
  <si>
    <t>CA_n71B</t>
  </si>
  <si>
    <t>E-UTRA Operating Band</t>
  </si>
  <si>
    <t>Rel-13</t>
  </si>
  <si>
    <t>Rel-14</t>
  </si>
  <si>
    <t>Rel-12</t>
  </si>
  <si>
    <t>Rel-11</t>
  </si>
  <si>
    <t>Overall Completion after RAN5#87</t>
  </si>
  <si>
    <t>DC_2A_n261A</t>
  </si>
  <si>
    <t>DC_5A_n2A</t>
  </si>
  <si>
    <t>DC_66C_n71A</t>
  </si>
  <si>
    <t>Default Sort Key</t>
  </si>
  <si>
    <t>Bell, SaskTel</t>
  </si>
  <si>
    <t>SaskTel</t>
  </si>
  <si>
    <t>5.1.0</t>
  </si>
  <si>
    <t>Updates after 3GPP RAN5#87, addition of information and rearrangement of data to make it easier to read</t>
  </si>
  <si>
    <t>CA_2A-13A-66A</t>
  </si>
  <si>
    <t>CA_2A-2A-5A-30A</t>
  </si>
  <si>
    <t>CA_2A-2A-5A-66A</t>
  </si>
  <si>
    <t>CA_2A-2A-12A-30A</t>
  </si>
  <si>
    <t>CA_2A-2A-12A-66A</t>
  </si>
  <si>
    <t>CA_4A-7C</t>
  </si>
  <si>
    <t>CA_5A-66A-66A</t>
  </si>
  <si>
    <t>CA_7A-66A-66A</t>
  </si>
  <si>
    <t>CA_12A-66A-66A</t>
  </si>
  <si>
    <t>CA_2A-2A-4A-12A</t>
  </si>
  <si>
    <t>CA_2A-2A-14A-66A</t>
  </si>
  <si>
    <t>CA_2A-2A-29A-30A</t>
  </si>
  <si>
    <t>CA_2A-2A-66C</t>
  </si>
  <si>
    <t>CA_2A-4A-4A-12A</t>
  </si>
  <si>
    <t>CA_2A-4A-5A-12A</t>
  </si>
  <si>
    <t>CA_2A-4A-5A-29A</t>
  </si>
  <si>
    <t>CA_2A-4A-5A-30A</t>
  </si>
  <si>
    <t>CA_2A-4A-12A-30A</t>
  </si>
  <si>
    <t>CA_2A-5B-30A</t>
  </si>
  <si>
    <t>CA_2A-5B-66A</t>
  </si>
  <si>
    <t>CA_2A-29A-30A-66A</t>
  </si>
  <si>
    <t>CA_2A-2A-5A-30A-66A</t>
  </si>
  <si>
    <t>CA_2A-2A-5A-66A-66A</t>
  </si>
  <si>
    <t>CA_2A-2A-12A-30A-66A</t>
  </si>
  <si>
    <t>CA_2A-2A-14A-66A-66A</t>
  </si>
  <si>
    <t>CA_2A-5B-30A-66A</t>
  </si>
  <si>
    <t>CA_2A-5B-66A-66A</t>
  </si>
  <si>
    <t>[FDD4-FDDII]</t>
  </si>
  <si>
    <t>AT&amp;T, Bell, FirstNet, Rogers, SaskTel, TELUS, TMUS</t>
  </si>
  <si>
    <t>AT&amp;T, Bell, Rogers, SaskTel, TELUS, TMUS</t>
  </si>
  <si>
    <t>Bell, Rogers, SaskTel, TELUS</t>
  </si>
  <si>
    <t>Bell, SaskTel, TELUS</t>
  </si>
  <si>
    <t>TMUS, SaskTel</t>
  </si>
  <si>
    <t>CA_30A-66A</t>
  </si>
  <si>
    <t>CA_2A-48A-48C-66A</t>
  </si>
  <si>
    <t>Overall Completion after RAN5#88</t>
  </si>
  <si>
    <t>Table 1_NR SA</t>
  </si>
  <si>
    <t>Table 2_NR-CA</t>
  </si>
  <si>
    <t>Table 3_NR-DC</t>
  </si>
  <si>
    <t>Table 4_EN-DC</t>
  </si>
  <si>
    <t>Table 5_LTE</t>
  </si>
  <si>
    <t>Table 6_LTE-CA</t>
  </si>
  <si>
    <t>Table 7_LTE-LAA</t>
  </si>
  <si>
    <t>Table 8_LTE IBand &amp; 4G-3G IRAT</t>
  </si>
  <si>
    <t>Revision History</t>
  </si>
  <si>
    <t>--&gt; Cover</t>
  </si>
  <si>
    <t>AT&amp;T, TMUS</t>
  </si>
  <si>
    <t>Rogers, TMUS, US Cellular</t>
  </si>
  <si>
    <t>Bell, TELUS</t>
  </si>
  <si>
    <t>TELUS</t>
  </si>
  <si>
    <t>Updates after 3GPP RAN5#88, alignment with NAPRD.03, updated Supporting PTCRB Operator(s) and Test Development Priority and added links for better navigation</t>
  </si>
  <si>
    <t>LTE Device Category Standardization Status by Band</t>
  </si>
  <si>
    <t>5.1.1</t>
  </si>
  <si>
    <t>n41</t>
  </si>
  <si>
    <t>5.2.0</t>
  </si>
  <si>
    <t>• Cover: Updated version and date. Added links to tabs for improved navigation.
• Table 1, 2 , 4, 6: Added column "Overall Completion after RAN5#88" and added completion rate for bands, band combinations and EN-DC configurations which are listed as "Not Specified"
• Table 1: Added FirstNet
• Table 4: Changed status to "Specified" for EN-DC configurations which have been 100% by 3GPP. Added Supporting PTCRB Operator(s) and Test Development Priority
• Table 5: Updated band85 to indicate "Yes" for "Category 1 and Higher". Added an “LTE Device Category Standardization Status by Band” header to the LTE Table 6 and corrected the alternating shading of rows.
• Table 6: Changed status to "Specified" for CA band combinations which have been 100% by 3GPP. Corrected title of table in header.
• Table 7: Corrected title of table in header.
• All: Changed font color of table header to white for better readability. Added link back to "Cover" tab for improved navigation.</t>
  </si>
  <si>
    <t>Added NR SA band n41 and corrected no. of CC for DC_66C_n71A</t>
  </si>
  <si>
    <t>• Cover: Updated version and date.
• Table 1: Added information for band n41.
• Table 4: Corrected no. of CC for DC_66C_n71A from 2 to 3</t>
  </si>
  <si>
    <t>N/A</t>
  </si>
  <si>
    <t>Mandatory</t>
  </si>
  <si>
    <t>Table 9_Inter-RAT (5G-4G)</t>
  </si>
  <si>
    <t>5G&lt;&gt;4G</t>
  </si>
  <si>
    <t>• 	Conversion of PVG.11 from word document to excel document for ease of use and maintenance.
• 	Changed title of PVG.11 to “Overview of Required Frequency Bands and Frequency Band Combinations for E-UTRA and 5G”
• 	Added PTCRB™ logo and latest legal text from CTIA.
• 	Added definition of [Not specified].
• 	Added [Not specified] to bands/band combinations which do not fulfil criteria listed in definition of [Not Specified]
• 	Removed [Not specified] bands/band combinations which fulfil criteria listed in definition of [Not Specified].
•	 Added additional information: RAN4 Release, number of component carriers, type of carrier aggregation and 5G TCL mnemonic
•	 Added column “Supporting PTCRB Operator” for future use</t>
  </si>
  <si>
    <t>• Updated version and date
• Updated data in tables according to outcome of 3GPP RAN5#87.
• Added column "RAN4 Release" to Table 6_LTE-CA and Table 7_LTE-LAA
• Added column "Overall Completion after RAN5#87" to Table 1-5 and added completion rate for frequency bands, frequency band combinations and EN-DC configurations which are currently not completely specified.
• Added n25, n30, n38 and n77 to the NR SA tab per decisions made during PTCRB #104.
• Added supporting operators to each band in the 4G table per decisions made during PTCRB #104.
• Added  a “Test Priority” column for future use.
• Separated NR-CA, NR-DC, EN-DC, LTE-CA, LTE-LAA and SA into their own tabs with tables dedicated to each.
• Added  table numbers to each tab with names that match the airlink type.
• Added titles to the top of each table which match the table numbers.
• Added alternating shading to blocks of related NR-CA, NR-DC, EN-DC, EN-CA and EN-LAA band combination blocks, making their corresponding table entries easier to read.
• Re-ordered all CA, DC, EN-DC and LAA band combinations so they are in true ascending order as opposed to the "lack of leading zero" ascending order used previously (e.g. where 12 comes before 2, 29 before 3, etc.).
• Added column Default Sort Key to Table 1-8 so that true ascending order can be reestablished after other filters have been used.
• Added alternating shading to blocks of related CA, DC and EN-DC band combinations, making the entries in these tables easier to read.</t>
  </si>
  <si>
    <t>Correction#1: Added E-UTRA Frequency Band Definition Table to Section 2.
Correction#2:  RFT list updated in section 4. 
Correction#3:
•  6CA band related to LAA is removed from table 6 as it is duplicated in LAA section 7.
•  PTCRB#97 agreed to remove the following3CA and 4CA bands which are not available in 3GPP specs: CA_4A-7A-13A, CA_7A-13A-66A, CA_12A-29A-66A, CA_2C-5A-12A, CA_4A-4A-7A-13A and CA_7A-13A-66A-66A.
Correction#4:
5G bands in Section 8 is reformatted according to 3GPP specifications. Bands which does not exists in 3GPP specifications are noted as “[not specified]”
•  Table 8-3: band (n)71AA replaced by correct notation CA_n71B
•  Table 8-5: Band DC_2A_(n)71B is correctly formatted as DC_2A_n71B removing "( and )"
•  Other bands DC_66A_n71B and DC_66C_n71A   and  incorrect notation
•  Table 8-8: Band DC_2A-66A_(n)71B,DC_2A-_(n)71AA and DC_66A-_(n)71AA corrected
•  Table 8-9: Band DC_2A-66A_n260(2A), DC_2A_n261(2A)-n261A and DC_66A_n260(2A) and DC_66A_n261(2A)
Addition:
•  FDD26 added based on PTCRB update in NAPRD.03 v5.41.
Reference PTCRB Document: CPWG190806-1_R3 E-UTRA and 5G NR bands.docx</t>
  </si>
  <si>
    <t>•  Update section 6
•  Table 8-1: FR1 NR Bands: added band n7
•  Table 8-5: added bands : DC_12A_n78A, DC_66A_n78A, DC_2A-7A-7A-66A_n66A, DC_2A-7A-7A-13A_n66A, DC_2A-7A-7A-66A_n78A</t>
  </si>
  <si>
    <t>5.3.0</t>
  </si>
  <si>
    <t>Added NR -CA band combination</t>
  </si>
  <si>
    <t>• Table 2: Added information for band combination CA_n66A-n71A.</t>
  </si>
  <si>
    <t>Overall Completion after RAN5#89</t>
  </si>
  <si>
    <t>UL MIMO</t>
  </si>
  <si>
    <t>Updates after 3GPP RAN5#89, addition of new  Table 9_Inter-RAT (5G-4G) and new columns "UL MIMO", "4RX Antenna Ports" and "2UL CA"</t>
  </si>
  <si>
    <t>4RX Antenna Ports</t>
  </si>
  <si>
    <t>5.3.1</t>
  </si>
  <si>
    <t>UL64QAM</t>
  </si>
  <si>
    <t>• Cover: Added new Table 9
• Table 1: Added new columns "UL MIMO" and "4RX Antenna Ports"
• Table 2: Added new column "2UL CA"
• Table 4: Corrected "No. of Component Carriers (LTE+NR)" and "5G TCL Mnemonic"
• Table 5: Added new columns "UL 64QAM", "DL 256 QAM" and "4RX Antenna Ports"
• Updates after 3GPP RAN5#89</t>
  </si>
  <si>
    <t>n70</t>
  </si>
  <si>
    <t>DISH</t>
  </si>
  <si>
    <t>n48</t>
  </si>
  <si>
    <t>CA_n66(2A)</t>
  </si>
  <si>
    <t>5.4.0</t>
  </si>
  <si>
    <t>Added NR SA bands and NR-CA band combinations</t>
  </si>
  <si>
    <t>• Table 1: 
- Added information for band n48 and n70
- Added SaskTel as Supporting PTCRB Operator to select bands
• Table 2: 
- Re-added information for band combination CA_n66A-n71A and added information for band combination CA_n66(2A)  
- Added "Intra-Band Non-Contiguous" to drop down list "Type of Carrier Aggregation"
• Table 4: 
- Corrected "No. of Bands" for  DC_2A-7A-7A-13A_n66A, DC_2A-7A-7A-66A_n66A and DC_2A-7A-7A-66A_n78A
- Added SaskTel as Supporting PTCRB Operator to select EN-DC configs
• Table 10 &amp; 11: Removed.</t>
  </si>
  <si>
    <t>5G&lt;&gt;5G</t>
  </si>
  <si>
    <t>n66-FDD2</t>
  </si>
  <si>
    <t>n66-FDD5</t>
  </si>
  <si>
    <t>n66-FDD12</t>
  </si>
  <si>
    <t>n66-TDD41</t>
  </si>
  <si>
    <t>n66-FDD66</t>
  </si>
  <si>
    <t>n66-FDD71</t>
  </si>
  <si>
    <t>n70-FDD2</t>
  </si>
  <si>
    <t>n70-FDD5</t>
  </si>
  <si>
    <t>n70-FDD12</t>
  </si>
  <si>
    <t>n70-TDD41</t>
  </si>
  <si>
    <t>n70-FDD66</t>
  </si>
  <si>
    <t>n70-FDD71</t>
  </si>
  <si>
    <t>n71-FDD2</t>
  </si>
  <si>
    <t>n71-FDD5</t>
  </si>
  <si>
    <t>n71-FDD12</t>
  </si>
  <si>
    <t>n71-TDD41</t>
  </si>
  <si>
    <t>n71-FDD66</t>
  </si>
  <si>
    <t>n71-FDD71</t>
  </si>
  <si>
    <t>n66-n70</t>
  </si>
  <si>
    <t>n66-n71</t>
  </si>
  <si>
    <t>n70-n71</t>
  </si>
  <si>
    <t>n25-n66</t>
  </si>
  <si>
    <t>n25-n70</t>
  </si>
  <si>
    <t>n25-n71</t>
  </si>
  <si>
    <t>n41-n66</t>
  </si>
  <si>
    <t>n41-n70</t>
  </si>
  <si>
    <t>n41-n71</t>
  </si>
  <si>
    <t>Bell, Rogers, SaskTel</t>
  </si>
  <si>
    <t>SaskTel, TMUS</t>
  </si>
  <si>
    <t>Table 10_Inter-Band (5G)</t>
  </si>
  <si>
    <t>Rogers, SaskTel, TELUS</t>
  </si>
  <si>
    <t>5.5.0</t>
  </si>
  <si>
    <t>Overall Completion after RAN5#90</t>
  </si>
  <si>
    <t>Added Inter-RAT (5G-4G) band combinations and Inter-Band (5G) band combinations as well as updates after 3GPP RAN5#90</t>
  </si>
  <si>
    <t>SA_FR1_2DL_CA</t>
  </si>
  <si>
    <t>Note 2: A band combination is "Specified" when all bands of the band combinations are listed as "Specified" in Table 1_NR SA.</t>
  </si>
  <si>
    <t>• Cover: Corrected hyperlinks to other tabs
• Table 4: Modified "5G TCL Mnemonics" to match mnemonics used in latest version of 5G TCL
• Table 9: Added inter-RAT combination 1 - 18 
• Created Table 10 and added inter-band combinations 1 - 9.
• Table 10: Added Note 2 to clarify when a band combination is considered as specified.
• Updates after 3GPP RAN5#90: Table 1, 2, 4, 6</t>
  </si>
  <si>
    <t>EN-DC_FR1_Inter</t>
  </si>
  <si>
    <t>EN-DC_FR1_Inter
EN-DC_FR1_Inter_4Rx</t>
  </si>
  <si>
    <t>EN-DC_FR1_IntraC</t>
  </si>
  <si>
    <t>EN-DC_FR2_Inter</t>
  </si>
  <si>
    <t>Note 1: “ &lt;&gt; ” indicates bi-directional.</t>
  </si>
  <si>
    <t>PVG Permanent Reference Document (PRD) PVG.11 Version</t>
  </si>
  <si>
    <t>Eastlink</t>
  </si>
  <si>
    <t>5.5.1</t>
  </si>
  <si>
    <t>Added operators to certain bands/band combinations, added consolidated information concerning operator interest in DL 256QAM, UL 64QAM, 4RX, and UL MIMO.</t>
  </si>
  <si>
    <t>DL256QAM</t>
  </si>
  <si>
    <t>Bell, Eastlink</t>
  </si>
  <si>
    <t>Bell, Eastlink, Rogers, SaskTel, TELUS</t>
  </si>
  <si>
    <t>AT&amp;T, Bell, Eastlink, FirstNet, Rogers, SaskTel, TELUS, TMUS</t>
  </si>
  <si>
    <t>Bell, Eastlink, SaskTel, TELUS</t>
  </si>
  <si>
    <t>Eastlink, Rogers, SaskTel, TMUS</t>
  </si>
  <si>
    <t>UL-MIMO / 4Rx support optional</t>
  </si>
  <si>
    <t>SA_FR1
SA_FR1_4Rx
SA_FR1_UL_MIMO</t>
    <phoneticPr fontId="8" type="noConversion"/>
  </si>
  <si>
    <t>SA_FR1
SA_FR1_4Rx
SA_FR1_UL_MIMO</t>
    <phoneticPr fontId="8" type="noConversion"/>
  </si>
  <si>
    <t>SA_FR1
SA_FR1_4Rx</t>
    <phoneticPr fontId="8" type="noConversion"/>
  </si>
  <si>
    <t>SA_FR1
SA_FR1_4Rx
SA_FR1_UL_MIMO</t>
    <phoneticPr fontId="8" type="noConversion"/>
  </si>
  <si>
    <t>SA_FR1_2DL_CA
SA_FR1_2UL_CA</t>
    <phoneticPr fontId="13" type="noConversion"/>
  </si>
  <si>
    <t>• Table 1:
- Removed columns J "No. of Bands" and K "No. of Component Carriers" since information is redundant
- Added Eastlink as Supporting PTCRB Operator to select bands
- Added operator interest in UL MIMO and 4RX
- Added 5G TCL Mnemonic for UL MIMO and 4RX
• Table 2:
- Added Bell and TELUS as Supporting PTCRB Operator to select bands
- Added opertor interest in 2UL CA
- Added 5G TCL Mnemonic for 2UL CA
• Table 4: 
- Added Eastlink as Supporting PTCRB Operator to select bands
- Corrected No. of Component Carriers and 5GL TCL Mnemonic for DC_66A_n261M
• Table 5:
- Added Eastlink as Supporting PTCRB Operator to select bands
- Added operator interest in DL 256 QAM, UL 64 QAM and 4RX 
• Table 8:
- Added Eastlink as Supporting PTCRB Operator to select bands</t>
  </si>
  <si>
    <t>Overall Completion after 
RAN5#91</t>
  </si>
  <si>
    <t>100% Completion reached</t>
  </si>
  <si>
    <t>before RAN5#87</t>
  </si>
  <si>
    <t>RAN5#89</t>
  </si>
  <si>
    <t>RAN5#90</t>
  </si>
  <si>
    <t>Before RAN5#87</t>
  </si>
  <si>
    <t>RAN5#88</t>
  </si>
  <si>
    <t>DC_13A_n2A</t>
  </si>
  <si>
    <t>DC_13A_n66A</t>
  </si>
  <si>
    <t>Verizon</t>
  </si>
  <si>
    <t>DC_66A_n2A</t>
  </si>
  <si>
    <t>Rel-17</t>
  </si>
  <si>
    <t>CA_n2A-n66A-n77A</t>
  </si>
  <si>
    <t>CA_n41A-n66A-n71A</t>
  </si>
  <si>
    <t>Rogers</t>
  </si>
  <si>
    <t>DC_2A_n2A</t>
  </si>
  <si>
    <t>DC_2A_n41A</t>
  </si>
  <si>
    <t>DC_2A_n66A</t>
  </si>
  <si>
    <t>DC_2A_n77A</t>
  </si>
  <si>
    <t>DC_2A_n78A</t>
  </si>
  <si>
    <t>DC_2A-2A_n41A</t>
  </si>
  <si>
    <t>DC_2A-2A_n66A</t>
  </si>
  <si>
    <t>DC_2A-2A_n71A</t>
  </si>
  <si>
    <t>DC_2A-2A_n78A</t>
  </si>
  <si>
    <t>DC_2A-5A_n2A</t>
  </si>
  <si>
    <t>DC_2A-5A_n66A</t>
  </si>
  <si>
    <t>DC_2A-7A_n71A</t>
  </si>
  <si>
    <t>DC_2A-7A_n78A</t>
  </si>
  <si>
    <t>DC_2A-12A_n2A</t>
  </si>
  <si>
    <t>DC_2A-12A_n66A</t>
  </si>
  <si>
    <t>DC_2A-66A_n78A</t>
  </si>
  <si>
    <t>DC_2A-71A_n66A</t>
  </si>
  <si>
    <t>DC_2A-71A_n78A</t>
  </si>
  <si>
    <t>DC_2A-2A-7A_n66A</t>
  </si>
  <si>
    <t>DC_2A-2A-7A_n71A</t>
  </si>
  <si>
    <t>DC_2A-2A-12A_n66A</t>
  </si>
  <si>
    <t>DC_2A-2A-66A_n71A</t>
  </si>
  <si>
    <t>DC_2A-2A-71A_n66A</t>
  </si>
  <si>
    <t>DC_2A-2A-71A_n78A</t>
  </si>
  <si>
    <t>DC_2A-7A-66A_n71A</t>
  </si>
  <si>
    <t>DC_2A-7A-66A_n78A</t>
  </si>
  <si>
    <t>DC_2A-12A-66A_n2A</t>
  </si>
  <si>
    <t>DC_2A-66A-71A_n78A</t>
  </si>
  <si>
    <t>DC_5A_n77A</t>
  </si>
  <si>
    <t>DC_5A-66A_n2A</t>
  </si>
  <si>
    <t>DC_5A-66A_n78A</t>
  </si>
  <si>
    <t>DC_7A_n2A</t>
  </si>
  <si>
    <t>DC_7A_n66A</t>
  </si>
  <si>
    <t>DC_7A_n71A</t>
  </si>
  <si>
    <t>DC_7A_n77A</t>
  </si>
  <si>
    <t>DC_7A-66A_n71A</t>
  </si>
  <si>
    <t>DC_7A-66A_n78A</t>
  </si>
  <si>
    <t>DC_12A_n41A</t>
  </si>
  <si>
    <t>DC_12A-66A_n2A</t>
  </si>
  <si>
    <t>DC_66A_n41A</t>
  </si>
  <si>
    <t>DC_66A_n77A</t>
  </si>
  <si>
    <t>DC_66A-71A_n78A</t>
  </si>
  <si>
    <t>DC_71A_n66A</t>
  </si>
  <si>
    <t>5.6.0</t>
  </si>
  <si>
    <t>DC_2A-7A_n66A</t>
  </si>
  <si>
    <t>DC_71A_n78A</t>
  </si>
  <si>
    <t>SA_FR1_2DL_CA</t>
    <phoneticPr fontId="13" type="noConversion"/>
  </si>
  <si>
    <t>SA_FR1_2DL_CA
SA_FR1_2UL_CA</t>
    <phoneticPr fontId="13" type="noConversion"/>
  </si>
  <si>
    <t>SA_FR1_3DL_CA
SA_FR1_2UL_CA</t>
    <phoneticPr fontId="13" type="noConversion"/>
  </si>
  <si>
    <t>EN-DC_FR1_3CCs (1NRCC)</t>
    <phoneticPr fontId="8" type="noConversion"/>
  </si>
  <si>
    <t>EN-DC_FR1_Inter
EN-DC_FR1_Inter_4Rx</t>
    <phoneticPr fontId="8" type="noConversion"/>
  </si>
  <si>
    <t>EN-DC_FR1_4CCs (2NRCCs)</t>
    <phoneticPr fontId="8" type="noConversion"/>
  </si>
  <si>
    <t>EN-DC_FR1_4CCs (1NRCC)</t>
    <phoneticPr fontId="8" type="noConversion"/>
  </si>
  <si>
    <t>EN-DC_FR1_5CCs (1NRCC)</t>
    <phoneticPr fontId="8" type="noConversion"/>
  </si>
  <si>
    <t>EN-DC_FR2_3CCs (2NRCCs)</t>
    <phoneticPr fontId="8" type="noConversion"/>
  </si>
  <si>
    <t>EN-DC_FR1_4CCs (1NRCC)</t>
    <phoneticPr fontId="8" type="noConversion"/>
  </si>
  <si>
    <t>EN-DC_FR2_3CCs (1NRCC)</t>
    <phoneticPr fontId="8" type="noConversion"/>
  </si>
  <si>
    <t>EN-DC_FR2_4CCs (3NRCCs)</t>
    <phoneticPr fontId="8" type="noConversion"/>
  </si>
  <si>
    <t>EN-DC_FR2_5CCs (4NRCCs)</t>
    <phoneticPr fontId="8" type="noConversion"/>
  </si>
  <si>
    <t>EN-DC_FR2_4CCs (2NRCCs)</t>
    <phoneticPr fontId="8" type="noConversion"/>
  </si>
  <si>
    <t>EN-DC_FR2_5CCs (3NRCCs)</t>
    <phoneticPr fontId="8" type="noConversion"/>
  </si>
  <si>
    <t>EN-DC_FR2_4CCs (3NRCCs)</t>
    <phoneticPr fontId="8" type="noConversion"/>
  </si>
  <si>
    <t>EN-DC_FR2_6CCs (4NRCCs)</t>
    <phoneticPr fontId="8" type="noConversion"/>
  </si>
  <si>
    <t>EN-DC_FR2_5CCs (4NRCCs)</t>
    <phoneticPr fontId="8" type="noConversion"/>
  </si>
  <si>
    <t>EN-DC_FR2_6CCs (5NRCCs)</t>
    <phoneticPr fontId="8" type="noConversion"/>
  </si>
  <si>
    <t>EN-DC_FR1_3CCs (1NRCC)</t>
    <phoneticPr fontId="8" type="noConversion"/>
  </si>
  <si>
    <t>EN-DC_FR1_3CCs (1NRCC)</t>
    <phoneticPr fontId="8" type="noConversion"/>
  </si>
  <si>
    <t>SA_FR1_2DL_CA
SA_FR1_2UL_CA</t>
    <phoneticPr fontId="13" type="noConversion"/>
  </si>
  <si>
    <t>n12</t>
  </si>
  <si>
    <t>RAN5#91</t>
  </si>
  <si>
    <t>EN-DC_FR1_3CCs (1NRCC)</t>
  </si>
  <si>
    <t>Added new column to indicate 3GPP RAN5 meeting at which 100% completion was reached in select tabs, added updates after 3GPP RAN5#91 and added new bands and band combinations</t>
  </si>
  <si>
    <t>• Added column "100% Completion reached": Table 1, 2, 3, 4 and 6
• Updates after 3GPP RAN5#91: Table 2, 4, 6
• Table 2: 14 new NR-CA Band Combinations (All contributed by Rogers)
• Table 4: 
- 52 new EN-DC Band Combinations (All contributed by Rogers except DC_66A_n2A which was contributed by Rogers and Verizon and DC_13A_n2A and DC_13A_n66A which were contributed by Verizon)
- Updated "5G TCL Mnemonic" to include number of NR component carriers
• Table 1: Added n12 (contributed by Rogers)
• Table 2: Added support of "2UL CA" and "Test Development Priority" to select bands
• Table 4: Added "Test Development Priority" to select bands and removed duplicate entry for DC_66A_n78A</t>
  </si>
  <si>
    <t>No. of Component Carriers (NR)</t>
    <phoneticPr fontId="8" type="noConversion"/>
  </si>
  <si>
    <t>No. of Bands</t>
    <phoneticPr fontId="8" type="noConversion"/>
  </si>
  <si>
    <t>DC_2A-7C-66A_n66A</t>
  </si>
  <si>
    <t>DC_2A-66A_n66A</t>
  </si>
  <si>
    <t>DC_2A-7A-66A_n66A</t>
  </si>
  <si>
    <t>DC_2A-7A-7A_n66A</t>
  </si>
  <si>
    <t>DC_2A-7C_n66A</t>
  </si>
  <si>
    <t>DC_7A-66A_n66A</t>
  </si>
  <si>
    <t>DC_7A-7A_n66A</t>
  </si>
  <si>
    <t>DC_7A-7A-66A_n66A</t>
  </si>
  <si>
    <t>DC_7C_n66A</t>
  </si>
  <si>
    <t>DC_2A-7C-13A_n66A</t>
  </si>
  <si>
    <t>DC_2A-13A_n66A</t>
  </si>
  <si>
    <t>DC_2A-7A-13A_n66A</t>
  </si>
  <si>
    <t>DC_7A-7A-13A_n66A</t>
  </si>
  <si>
    <t>DC_7C-13A_n66A</t>
  </si>
  <si>
    <t>DC_2A-7A-13A-66A_n66A</t>
  </si>
  <si>
    <t>DC_7A-7A-13A-66A_n66A</t>
  </si>
  <si>
    <t>DC_7A-13A_n66A</t>
  </si>
  <si>
    <t>DC_7A-13A-66A_n66A</t>
  </si>
  <si>
    <t>DC_2A-2A-66A_n66A</t>
  </si>
  <si>
    <t>DC_2A-12A-66A_n66A</t>
  </si>
  <si>
    <t>DC_12A-66A_n66A</t>
  </si>
  <si>
    <t>DC_2A-13A-66A_n66A</t>
  </si>
  <si>
    <t>DC_13A-66A_n66A</t>
  </si>
  <si>
    <t>DC_2A-7C-13A-66A_n66A</t>
  </si>
  <si>
    <t>DC_5A-7A_n66A</t>
  </si>
  <si>
    <t>DC_5A-7A-66A_n66A</t>
  </si>
  <si>
    <t>DC_2A-7C-66A_n78A</t>
  </si>
  <si>
    <t>DC_2A-7A-7A-66A_n78(2A)</t>
  </si>
  <si>
    <t>DC_2A-7C-66A_n78(2A)</t>
  </si>
  <si>
    <t>DC_7A_n78(2A)</t>
  </si>
  <si>
    <t>DC_66A_n78(2A)</t>
  </si>
  <si>
    <t>DC_12A_n78(2A)</t>
  </si>
  <si>
    <t>DC_2A-7A-7A_n78A</t>
  </si>
  <si>
    <t>DC_7A-7A-66A_n78A</t>
  </si>
  <si>
    <t>DC_2A-7C_n78A</t>
  </si>
  <si>
    <t>DC_25A_n78A</t>
  </si>
  <si>
    <t>DC_7A-25A_n78A</t>
  </si>
  <si>
    <t>DC_7A-7A-25A_n78A</t>
  </si>
  <si>
    <t>DC_7A-7A-25A-66A_n78A</t>
  </si>
  <si>
    <t>DC_2A-7A_n78(2A)</t>
  </si>
  <si>
    <t>DC_2A-66A_n78(2A)</t>
  </si>
  <si>
    <t>DC_2A-7A-7A_n78(2A)</t>
  </si>
  <si>
    <t>DC_2A-7A-66A_n78(2A)</t>
  </si>
  <si>
    <t>DC_7A-7A_n78(2A)</t>
  </si>
  <si>
    <t>DC_7A-66A_n78(2A)</t>
  </si>
  <si>
    <t>DC_7A-7A-66A_n78(2A)</t>
  </si>
  <si>
    <t>DC_7C_n78(2A)</t>
  </si>
  <si>
    <t>DC_2A-7C_n78(2A)</t>
  </si>
  <si>
    <t>DC_2A-29A_n78A</t>
  </si>
  <si>
    <t>DC_25A-25A_n78A</t>
  </si>
  <si>
    <t>DC_25A-66A_n78A</t>
  </si>
  <si>
    <t>DC_2A-7A-7A-66A_n77A</t>
  </si>
  <si>
    <t>DC_2A-7C-66A_n77A</t>
  </si>
  <si>
    <t>DC_2A-7A-7A-66A_n77(2A)</t>
  </si>
  <si>
    <t>DC_2A-7C-66A_n77(2A)</t>
  </si>
  <si>
    <t>DC_7A_n77(2A)</t>
  </si>
  <si>
    <t>DC_12A_n77A</t>
  </si>
  <si>
    <t>DC_2A-7A_n77A</t>
  </si>
  <si>
    <t>DC_2A-66A_n77A</t>
  </si>
  <si>
    <t>DC_2A-7A-7A_n77A</t>
  </si>
  <si>
    <t>DC_2A-7A-66A_n77A</t>
  </si>
  <si>
    <t>DC_7A-7A_n77A</t>
  </si>
  <si>
    <t>DC_7A-66A_n77A</t>
  </si>
  <si>
    <t>DC_7A-7A-66A_n77A</t>
  </si>
  <si>
    <t>DC_2A-7C_n77A</t>
  </si>
  <si>
    <t>DC_7A-25A_n77A</t>
  </si>
  <si>
    <t>DC_7A-7A-25A_n77A</t>
  </si>
  <si>
    <t>DC_2A-7A_n77(2A)</t>
  </si>
  <si>
    <t>DC_2A-7A-7A_n77(2A)</t>
  </si>
  <si>
    <t>DC_2A-7A-66A_n77(2A)</t>
  </si>
  <si>
    <t>DC_7A-7A_n77(2A)</t>
  </si>
  <si>
    <t>DC_7A-66A_n77(2A)</t>
  </si>
  <si>
    <t>DC_7A-7A-66A_n77(2A)</t>
  </si>
  <si>
    <t>DC_7C_n77(2A)</t>
  </si>
  <si>
    <t>DC_2A-7C_n77(2A)</t>
  </si>
  <si>
    <t>DC_25A-66A_n77A</t>
  </si>
  <si>
    <t>DC_2A-2A_n5A</t>
  </si>
  <si>
    <t>DC_2A-2A-66A_n5A</t>
  </si>
  <si>
    <t>DC_12A_n5A</t>
  </si>
  <si>
    <t>DC_13A_n71A</t>
  </si>
  <si>
    <t>DC_2A-2A-7A-66A_n71A</t>
  </si>
  <si>
    <t>DC_5A_n71A</t>
  </si>
  <si>
    <t>DC_5A-7A_n71A</t>
  </si>
  <si>
    <t>DC_7C-13A-66A_n66A</t>
  </si>
  <si>
    <t>DC_7C-66A_n66A</t>
  </si>
  <si>
    <t>n14</t>
  </si>
  <si>
    <t>Rogers, AT&amp;T</t>
  </si>
  <si>
    <t>n26</t>
  </si>
  <si>
    <t>n29</t>
  </si>
  <si>
    <t>RAN5#86</t>
  </si>
  <si>
    <t>DL-only band, requires CA (Table 2)</t>
  </si>
  <si>
    <t>CA_n29A-n70A</t>
  </si>
  <si>
    <t>CA_n48B</t>
  </si>
  <si>
    <t>SA_FR1_3DL_CA
SA_FR1_2UL_CA</t>
  </si>
  <si>
    <t>CA_n66(2A)-n71A</t>
  </si>
  <si>
    <t>SA_FR1_2DL_CA
SA_FR1_2UL_CA</t>
  </si>
  <si>
    <t>LTE 
Band1</t>
  </si>
  <si>
    <t>LTE 
Band2</t>
  </si>
  <si>
    <t>LTE 
Band3</t>
  </si>
  <si>
    <t>LTE 
Band4</t>
  </si>
  <si>
    <t>NR 
Band1</t>
  </si>
  <si>
    <t xml:space="preserve"> </t>
  </si>
  <si>
    <t>No. of Component Carriers (LTE)</t>
  </si>
  <si>
    <t>EN-DC_FR1_4CCs (2NRCCs)</t>
  </si>
  <si>
    <t>EN-DC_FR1_4CCs (1NRCC)</t>
  </si>
  <si>
    <t>EN-DC_FR1_6CCs (1NRCC)</t>
  </si>
  <si>
    <t>Before RAN5#91</t>
  </si>
  <si>
    <t>SA_FR1</t>
    <phoneticPr fontId="13" type="noConversion"/>
  </si>
  <si>
    <t>SA_FR1_SDL</t>
    <phoneticPr fontId="13" type="noConversion"/>
  </si>
  <si>
    <t>EN-DC_FR1_Inter
EN-DC_FR1_Inter_4Rx</t>
    <phoneticPr fontId="8" type="noConversion"/>
  </si>
  <si>
    <t>EN-DC_FR1_Inter</t>
    <phoneticPr fontId="8" type="noConversion"/>
  </si>
  <si>
    <t>EN-DC_FR1_3CCs (2NRCCs)</t>
    <phoneticPr fontId="8" type="noConversion"/>
  </si>
  <si>
    <t>EN-DC_FR1_5CCs (2NRCCs)</t>
    <phoneticPr fontId="8" type="noConversion"/>
  </si>
  <si>
    <t>EN-DC_FR1_6CCs (2NRCCs)</t>
    <phoneticPr fontId="8" type="noConversion"/>
  </si>
  <si>
    <t>Rel-17</t>
    <phoneticPr fontId="8" type="noConversion"/>
  </si>
  <si>
    <t>DC_2A-66A_n5A</t>
  </si>
  <si>
    <t>Neither can be found in core specs nor in RAN5 WP.</t>
  </si>
  <si>
    <t>5.7.0</t>
  </si>
  <si>
    <t>Vehicular UE</t>
  </si>
  <si>
    <t>Added new NR SA bands, NR-CA band combinations, EN-DC configurations and improved Table 4_EN-DC</t>
  </si>
  <si>
    <t>Table 1a_NR SA SDL</t>
  </si>
  <si>
    <t xml:space="preserve">• Cover: Added Hyperlink to new Table 1a
• Table 1:
- Added n14 and n26
- Added support of UL-MIMO / 4Rx for n30
- Added missing 5G TCL mnemonics
- Added column "Vehicular UE" as place holder to indicate support of vehicular UEs in mandatory 4RX bands
• Added Table 1a_NR SA SDL
- Added n29
- n48: Corrected support of 4Rx as mandatory 
• Table 2:
- Added 9 NR-CA combinations (All contributed by DISH)
- Added TELUS to CA_n66A-n78A and CA_n66A-n71A-n78A
• Table 4: 
- Added 99 EN-DC configurations (All contributed by Bell. DC_12A_n77A and DC_2A-66A_n77A was also contributed by AT&amp;T)
- Corrected some typos in columns “EN-DC Configuration”,  “No. of Bands” and “5G TCL Mnemonic"
- Added columns "LTE Band 1", "LTE Band 2", "LTE Band 3", "LTE Band 4" and "NR Band 1" for ease of sorting
- Renamed “No. of Component Carriers (LTE+NR)” to "Total No. of Component Carriers"
- Added columns "No. of Component Carriers (LTE)" and “No. of Component Carriers (NR)”
</t>
  </si>
  <si>
    <t>UL-MIMO</t>
  </si>
  <si>
    <t>SA_FR1
SA_FR1_4Rx
SA_FR1_UL_MIMO</t>
  </si>
  <si>
    <t>Rogers, TELUS</t>
  </si>
  <si>
    <t>EN-DC_FR1_3CCs (2NRCCs)</t>
  </si>
  <si>
    <t>DC_66C-(n)71AA</t>
  </si>
  <si>
    <t>EN-DC_FR2_3CCs (2NRCCs)</t>
  </si>
  <si>
    <t>EN-DC_FR2_4CCs (3NRCCs)</t>
  </si>
  <si>
    <t>Total No. of Component Carriers</t>
  </si>
  <si>
    <t>DC_14A_n2A</t>
  </si>
  <si>
    <t>DC_14A_n30A</t>
  </si>
  <si>
    <t>DC_14A_n66A</t>
  </si>
  <si>
    <t>DC_14A_n77A</t>
  </si>
  <si>
    <t>DC_2A-14A_n2A</t>
  </si>
  <si>
    <t>DC_2A-14A_n66A</t>
  </si>
  <si>
    <t>DC_14A-30A_n2A</t>
  </si>
  <si>
    <t>DC_14A-30A_n66A</t>
  </si>
  <si>
    <t>DC_14A-66A_n2A</t>
  </si>
  <si>
    <t>DC_14A-66A_n66A</t>
  </si>
  <si>
    <t>DC_2A-14A-30A_n2A</t>
  </si>
  <si>
    <t>DC_2A-14A-30A_n66A</t>
  </si>
  <si>
    <t>DC_2A-14A-66A_n2A</t>
  </si>
  <si>
    <t>DC_2A-14A-66A_n66A</t>
  </si>
  <si>
    <t>DC_14A-30A-66A_n66A</t>
  </si>
  <si>
    <t>DC_2A-2A-14A-30A_n66A</t>
  </si>
  <si>
    <t>DC_2A-14A-30A-66A_n2A</t>
  </si>
  <si>
    <t>DC_2A-14A-30A-66A_n66A</t>
  </si>
  <si>
    <t>DC_2A-14A-66A-66A_n2A</t>
  </si>
  <si>
    <t>DC_2A-14A-66A-66A_n30A</t>
  </si>
  <si>
    <t>DC_14A-30A-66A-66A_n2A</t>
  </si>
  <si>
    <t>EN-DC_FR1_5CCs (1NRCC)</t>
  </si>
  <si>
    <t>DC_2A-14A_n260A</t>
  </si>
  <si>
    <t>DC_14A-30A_n260A</t>
  </si>
  <si>
    <t>DC_14A-66A_n260A</t>
  </si>
  <si>
    <t>DC_2A-2A-14A_n260A</t>
  </si>
  <si>
    <t>DC_14A-66A-66A_n260A</t>
  </si>
  <si>
    <t>DC_2A-14A-30A_n260A</t>
  </si>
  <si>
    <t>DC_2A-14A-66A_n260A</t>
  </si>
  <si>
    <t>DC_14A-30A-66A_n260A</t>
  </si>
  <si>
    <t>DC_2A-2A-14A-66A_n260A</t>
  </si>
  <si>
    <t>DC_2A-14A-66A-66A_n260A</t>
  </si>
  <si>
    <t>DC_14A-30A-66A-66A_n260A</t>
  </si>
  <si>
    <t>EN-DC_FR2_4CCs (1NRCC)</t>
  </si>
  <si>
    <t>EN-DC_FR2_5CCs (1NRCC)</t>
  </si>
  <si>
    <t>RAN5#92</t>
  </si>
  <si>
    <t>Overall Completion after RAN5#92</t>
  </si>
  <si>
    <t>DC_2A-66A_n41A</t>
  </si>
  <si>
    <t>Overall Completion after 
RAN5#92</t>
  </si>
  <si>
    <t>See comment</t>
  </si>
  <si>
    <t>DC_2A-29A_n77A</t>
  </si>
  <si>
    <t>Overall Completion after 
RAN5#90</t>
  </si>
  <si>
    <t>Overall Completion after 
RAN5#89</t>
  </si>
  <si>
    <t>Technical Notes
(See below table for details)</t>
  </si>
  <si>
    <t>Rel-16</t>
    <phoneticPr fontId="8" type="noConversion"/>
  </si>
  <si>
    <t>5.8.0</t>
  </si>
  <si>
    <t>Added new EN-DC configurations and improved Table 4_EN-DC</t>
  </si>
  <si>
    <t>Bell, Rogers</t>
  </si>
  <si>
    <t>Bell, SaskTel, Rogers</t>
  </si>
  <si>
    <t>CA_n66(2A)-n70A-n71A</t>
  </si>
  <si>
    <t>SA_FR1_3DL_CA</t>
  </si>
  <si>
    <t>SA_FR1_4DL_CA</t>
  </si>
  <si>
    <t>SA_FR1_4DL_CA
SA_FR1_2UL_CA</t>
  </si>
  <si>
    <t>5.9.0</t>
  </si>
  <si>
    <t>n26-n48</t>
  </si>
  <si>
    <t>n26-n66</t>
  </si>
  <si>
    <t>n26-n70</t>
  </si>
  <si>
    <t>n26-n71</t>
  </si>
  <si>
    <t>n48-n66</t>
  </si>
  <si>
    <t>n48-n70</t>
  </si>
  <si>
    <t>n48-n71</t>
  </si>
  <si>
    <t>NR Band 1</t>
  </si>
  <si>
    <t>NR Band 2</t>
  </si>
  <si>
    <t>CA_n66A-n70A-n71A</t>
  </si>
  <si>
    <t>EN-DC_FR1_IntraNC
EN-DC_FR1_IntraNC_4Rx</t>
  </si>
  <si>
    <t>Table 2:
- Added 9 NR-CA band combinations (All contributed by DISH)
- Added UL CA_n70A-n71A to CA_n66A-n70A-n71A
Table 4:
- Changed 5G TCL Mnemonic for DC_2A_n2A and DC_14A_n2A to include EN-DC_FR1_IntraNC_4Rx and EN-DC FR1_Inter_4Rx respectively.
- Removed comment "No company supports this band in RAN5" as related information is maintained in column "RAN5 Carrier Support (Y/N)"
Table 10:
- Added 7 Inter-Band combinations (All contributed by DISH)
- Changed priority for n66-n70 and n70-n71 from 2 to 1</t>
  </si>
  <si>
    <t>Added new NR-CA combinations and inter-band combinations
(Input document reference(s): PVG_2021_095_047 V3)</t>
  </si>
  <si>
    <t>DL-only band, requires CA (Table 6)</t>
  </si>
  <si>
    <t>CA_n66A-n71A</t>
    <phoneticPr fontId="13" type="noConversion"/>
  </si>
  <si>
    <t>CA_n70A-n71A</t>
    <phoneticPr fontId="13" type="noConversion"/>
  </si>
  <si>
    <t>CA_n29A-n66A</t>
    <phoneticPr fontId="13" type="noConversion"/>
  </si>
  <si>
    <t>CA_n29A-n66(2A)</t>
    <phoneticPr fontId="13" type="noConversion"/>
  </si>
  <si>
    <t>CA_n66(2A)-n70A</t>
    <phoneticPr fontId="13" type="noConversion"/>
  </si>
  <si>
    <t>CA_n29A-n66(2A)-n70A</t>
    <phoneticPr fontId="13" type="noConversion"/>
  </si>
  <si>
    <t>CA_n66A-n70A</t>
    <phoneticPr fontId="13" type="noConversion"/>
  </si>
  <si>
    <t>Table 5a_LTE SDL</t>
    <phoneticPr fontId="13" type="noConversion"/>
  </si>
  <si>
    <t>Not Supported</t>
  </si>
  <si>
    <t>DC_14A_n260A</t>
  </si>
  <si>
    <t>Supported Aggregated Bandwidth
[BW CC1 + … + BW CCn]</t>
  </si>
  <si>
    <t>NR Band1</t>
  </si>
  <si>
    <t>NR Band2</t>
  </si>
  <si>
    <t>NR Band3</t>
  </si>
  <si>
    <t>NR Band4</t>
  </si>
  <si>
    <t>NR Band5</t>
  </si>
  <si>
    <t>Overall Completion after 
RAN5#93</t>
  </si>
  <si>
    <t>CA_n48(2A)</t>
  </si>
  <si>
    <t>CA_n2A-n66A</t>
  </si>
  <si>
    <t>CA_n2A-n77A</t>
  </si>
  <si>
    <t>CA_n2A-n78A</t>
  </si>
  <si>
    <t>CA_n7A-n66A</t>
  </si>
  <si>
    <t>CA_n41A-n66A</t>
  </si>
  <si>
    <t>CA_n41A-n71A</t>
  </si>
  <si>
    <t>CA_n41A-n78A</t>
  </si>
  <si>
    <t>CA_n66A-n77A</t>
  </si>
  <si>
    <t>CA_n66A-n78A</t>
  </si>
  <si>
    <t>CA_n71A-n260A</t>
  </si>
  <si>
    <t>CA_n71A-n261A</t>
  </si>
  <si>
    <t>CA_n71A-n77A</t>
  </si>
  <si>
    <t>CA_n66A-n71A-n78A</t>
  </si>
  <si>
    <t>RAN5#93</t>
  </si>
  <si>
    <t/>
  </si>
  <si>
    <t>DC_2A-2A-12A_n78A</t>
  </si>
  <si>
    <t>Overall Completion after RAN5#93</t>
  </si>
  <si>
    <t>DC_2A-66A_n77(2A)</t>
  </si>
  <si>
    <t>DC_2A-7A-7A-29A_n78A</t>
  </si>
  <si>
    <t>5.10.0</t>
  </si>
  <si>
    <t>RAN5#66</t>
  </si>
  <si>
    <t>RAN5#73</t>
  </si>
  <si>
    <t>RAN5#85</t>
  </si>
  <si>
    <t>RAN5#64</t>
  </si>
  <si>
    <t>RAN5#78</t>
  </si>
  <si>
    <t>RAN5#70</t>
  </si>
  <si>
    <t>RAN5#87-e</t>
  </si>
  <si>
    <t>RAN5#83</t>
  </si>
  <si>
    <t>RAN5#76</t>
  </si>
  <si>
    <t>RAN5#74</t>
  </si>
  <si>
    <t>RAN5#75</t>
  </si>
  <si>
    <t>RAN5#81</t>
  </si>
  <si>
    <t>RAN5#80</t>
  </si>
  <si>
    <t>RAN5#77</t>
  </si>
  <si>
    <t>RAN5#82</t>
  </si>
  <si>
    <t>-Updates after RAN#92-e
Table 1: Adding Firstnet as supporting PTCRB Operator for n14
Table 4: 
- Added columns “Core Spec Complete” and “RAN5 Carrier Suport (Y/N)”
- Relocated column “Specified/Not Specified”
- Added column “Technical Notes” and implemented NOTE1 regarding E-UTRA anchor-agnostic approach
- Update from PTCRB Operators
Table 6: 
- Adding Rogers as supporting PTCRB Operator to 32 LTE CA combinations.
-Adding RAN#5 meeting numbers when LTE CA combination reached 100%</t>
  </si>
  <si>
    <t>LTE Band1</t>
  </si>
  <si>
    <t>LTE Band2</t>
  </si>
  <si>
    <t>LTE Band3</t>
  </si>
  <si>
    <t>LTE Band4</t>
  </si>
  <si>
    <t>LTE Band5</t>
  </si>
  <si>
    <t>Table 2: 
- Replaced column "2UL CA" by column "Uplink CA Configuration"
- Added columns "NR Band1", "NR Band2", "NR Band3", "NR Band4" and "NR Band5" for ease of sorting
- Added column "Supported Aggregated Bandwidth [BW CC1 + … + BW CCn]"
- Added columns “Core Spec Complete” and “RAN5 Carrier Suport (Y/N)”
- Removed comment "No company supports this band in RAN5" as related information is maintained in column "RAN5 Carrier Support (Y/N)"
- Changed column "RAN5 Carrier Support (Y/N)" entry to "Yes" for CA_n66A-77A
- Removed comment "No company supports this band in RAN5" for CA_n71A-n77A and CA_n66A-n71A-n78A as related information is maintained in column "RAN5 Carrier Support (Y/N)"
Table 4:
- Added column "Uplink EN-DC Configuration"
- Removed comment from two EN-DC configurations since they are now specified in the core spec.
- Added DC_14A_n260A (Contributed by FirstNet)
Added new Table 5a_LTE SDL to harmonize and align information regarding 4G and 5G SDL (Supplemental DownLink) bands in NAPRD03 and PVG.11.
- Corrected "Overall Completion Level after RAN5#93" for DC_2A-14A_n260A, DC_14A-30A_n260A, DC_14A-66A_n260A, DC_2A-2A-14A_n260A, DC_2A-14A-30A_n260A, DC_2A-14A-66A_n260A, DC_14A-30A-66A_n260A, DC_14A-66A-66A_n260A, DC_2A-2A-14A-66A_n260A, DC_2A-14A-66A-66A_n260A, DC_14A-30A-66A-66A_n260
- Corrected 5G TCL Mnemonic of DC_14A_n260A
- Changed DC_66A_n261G, DC_66A_n261H, DC_66A_n261I, DC_66A_n261J, DC_66A_n261K, DC_66A_n261L, DC_66A_n261M to "Not Specified" and added current overall completion after corrections made by RAN5 in corresponding WP.
Table 6:
- Correct name of band combination CA_48C-48A
Table 6:
- Updated info in accordance to new RAN5 PRD 20 (E-UTRA CA configuration handling in RAN5
(Release 10 and later releases)).</t>
  </si>
  <si>
    <t>Updates after RAN5#93-e, added new Table 5a_LTE SDL and added new EN-DC configuration
(Input document reference(s): PVG_2022_096_008 V5)</t>
  </si>
  <si>
    <t>Overall Completion after RAN5#94</t>
  </si>
  <si>
    <t>CA_n7A-n78A</t>
  </si>
  <si>
    <t>RAN5#94</t>
  </si>
  <si>
    <t>CA_n71A-n261(2A)</t>
  </si>
  <si>
    <t>DC_25A_n77A</t>
  </si>
  <si>
    <t>DC_2A_n78(2A)</t>
  </si>
  <si>
    <t>5.10.1</t>
  </si>
  <si>
    <t>DC_2A-2A-66A_n41A</t>
  </si>
  <si>
    <t>DC_7A-29A_n78A</t>
  </si>
  <si>
    <t>DC_7C_n77A</t>
  </si>
  <si>
    <t>DC_5A-7A-7A-66A_n66A</t>
  </si>
  <si>
    <t>DC_5A-7A-7A_n66A</t>
  </si>
  <si>
    <t>DC_7A-7A-29A_n78A</t>
  </si>
  <si>
    <t>Cover page:
- Extended year in copyright note to 2022
Table 2:
- Changed column "RAN5 Carrier Support (Y/N)" entry to "Yes" for CA_n41A-n66A-n71A
Table 4:
- Deleted duplicate of DC_7A-7A_n77A.
- Changed column "RAN5 Carrier Support (Y/N)" entry to "Yes" for DC_2A_n2A, DC_7A_n77A, DC_12A_n2A, DC_12A_n41A, DC_25A_n77A, DC_71A_n66A, DC_2A-7A_n71A, DC_2A-2A-7A_n71A, DC_2A-2A-71A_n66A
- Marked DC_2A_n71A, DC_2A_n77A, DC_5A_n77A, DC_66A_n71A, DC_66A_n77A, DC_14A_n260A, DC_2A-14A_n260A, DC_14A-30A_n260A, DC_14A-66A_n260A, DC_2A-2A-14A_n260A, DC_2A-14A-30A_n260A, DC_2A-14A-66A_n260A, DC_14A-30A-66A_n260A, DC_14A-66A-66A_n260A, DC_2A-2A-14A-66A_n260A, DC_2A-14A-66A-66A_n260A, DC_14A-30A-66A-66A_n260A as "Specified"
- Corrected RAN4 Release for DC_66C-(n)71AA to Rel-16.</t>
  </si>
  <si>
    <t>Pending</t>
  </si>
  <si>
    <t>Completed</t>
  </si>
  <si>
    <t>Ongoing</t>
  </si>
  <si>
    <t>CA_n66A-n71A</t>
  </si>
  <si>
    <t>CA_n70A-n71A</t>
  </si>
  <si>
    <t xml:space="preserve">CA_n66A-n71A
CA_n70A-n71A </t>
  </si>
  <si>
    <t>CA_n66A-n71A
CA_n70A-n71A</t>
  </si>
  <si>
    <t>Reference Documents:</t>
  </si>
  <si>
    <t>3GPP RAN5 PRD 21</t>
  </si>
  <si>
    <t>3GPP RAN5 PRD 20</t>
  </si>
  <si>
    <t>Only 5DR validations allowed until RAN5 spec status is “Completed”</t>
  </si>
  <si>
    <t xml:space="preserve">Cover page:
- Added list of 3GPP reference documents and document numbers
Table 1, 1a, 2, 3, 4, 6, 7:
- Replace column "Specified/Not Specified" with column "RAN5 Status"
- Remove comment under table since it contains redundant information
- Add legend for new column "RAN5 Status"
Table 2, 4:
- Remove column "Core Spec Complete" and "RAN5 Carrier Support (Y/N)" since information is included in new column "RAN5 Status"
Table 4:
- Add comment "Only 5DR validations allowed until RAN5 status is “Completed"" to 
DC_12A_n2A, DC_5A_n260A, DC_66A_n260A
- Added UL EN-DC config for DC_2A-5A_n2A
- Remove comment "Neither can be found in core specs nor in RAN5 WP." and add release for DC_2A-7A-7A-29A_n78A
Table 6:
- CA_5A-29A, CA_2A-4A-30A, CA_4A-5A-29A: Changed RAN5 Status to “Pending”
- CA_42C: Changed RAN5 Status to “Completed”
- CA_48C-48A: Added comment “Neither can be found in core specs nor in RAN5 WP.”
Table 7:
Replaced column “Band Combination” by column “LTE LAA DL Band Combination” to make it easier to work with.
CA_2A-46A, CA_4A-46A: Changed RAN5 Status to “Completed”
</t>
  </si>
  <si>
    <t>Note 1: Legend for RAN5 Status Column</t>
  </si>
  <si>
    <r>
      <rPr>
        <b/>
        <sz val="10"/>
        <rFont val="Arial"/>
        <family val="2"/>
      </rPr>
      <t xml:space="preserve">Note 2: </t>
    </r>
    <r>
      <rPr>
        <sz val="10"/>
        <rFont val="Arial"/>
        <family val="2"/>
      </rPr>
      <t>4Rx support in this band is only applicable to FWA type of devices</t>
    </r>
  </si>
  <si>
    <t>Note 2</t>
  </si>
  <si>
    <t>Note 1: The sort order used in the Default Sort Key column is as follows:</t>
  </si>
  <si>
    <t>Frequency Range (Custom list: FR1, FR2, FR1+FR2)</t>
  </si>
  <si>
    <t>Total Number of Bands</t>
  </si>
  <si>
    <t>Total No. of Component Carriers (CC)</t>
  </si>
  <si>
    <t xml:space="preserve">Number of NR Component Carriers </t>
  </si>
  <si>
    <t xml:space="preserve">Number of LTE Component Carriers </t>
  </si>
  <si>
    <t>LTE Band 1</t>
  </si>
  <si>
    <t>LTE Band 2</t>
  </si>
  <si>
    <t>LTE Band 3</t>
  </si>
  <si>
    <t>LTE Band 4</t>
  </si>
  <si>
    <t>Note 2: Uplink CA Configuration:</t>
  </si>
  <si>
    <t>Note 3: Legend for RAN5 Status Column</t>
  </si>
  <si>
    <t>5.10.2</t>
  </si>
  <si>
    <t>Indicates that the LTE CA configuration is assigned to a company but not yet completed.</t>
  </si>
  <si>
    <t>Indicates that the LTE CA configuration is not yet assigned to any company and not included in the RAN5 test specifications.</t>
  </si>
  <si>
    <t>Indicates that the LTE CA configuration is complete.</t>
  </si>
  <si>
    <r>
      <t xml:space="preserve">RAN5 Status
</t>
    </r>
    <r>
      <rPr>
        <sz val="10"/>
        <rFont val="Arial"/>
        <family val="2"/>
      </rPr>
      <t>(Note 1)</t>
    </r>
  </si>
  <si>
    <r>
      <t xml:space="preserve">Default Sort Key
</t>
    </r>
    <r>
      <rPr>
        <sz val="10"/>
        <rFont val="Arial"/>
        <family val="2"/>
      </rPr>
      <t>(Note 1)</t>
    </r>
  </si>
  <si>
    <r>
      <t xml:space="preserve">Uplink EN-DC Configuration
</t>
    </r>
    <r>
      <rPr>
        <sz val="10"/>
        <rFont val="Arial"/>
        <family val="2"/>
      </rPr>
      <t>(Note 2)</t>
    </r>
  </si>
  <si>
    <r>
      <t xml:space="preserve">RAN5 Status
</t>
    </r>
    <r>
      <rPr>
        <sz val="10"/>
        <rFont val="Arial"/>
        <family val="2"/>
      </rPr>
      <t>(Note 3)</t>
    </r>
  </si>
  <si>
    <t>No UL CA configuration is defined in 3GPP specifications for any BCS.</t>
  </si>
  <si>
    <t>UL CA configuration is defined in 3GPP specifications but no PTCRB Operator supports it.</t>
  </si>
  <si>
    <r>
      <rPr>
        <b/>
        <sz val="10"/>
        <rFont val="Arial"/>
        <family val="2"/>
      </rPr>
      <t>Note 4:</t>
    </r>
    <r>
      <rPr>
        <sz val="10"/>
        <rFont val="Arial"/>
        <family val="2"/>
      </rPr>
      <t xml:space="preserve"> The EN-DC configuration is not required for PTCRB certification for test cases where the E-UTRA anchor-agnostic approach in 3GPP TS 38.521-3 is applicable.</t>
    </r>
  </si>
  <si>
    <t>NOTE 4</t>
  </si>
  <si>
    <t>RAN5#93-e</t>
  </si>
  <si>
    <t>5.10.3</t>
  </si>
  <si>
    <t>Updates after RAN5#96-e and adjustment of information based on 3GPP RAN5 document PRD21.
Note: PRD20 remains unchanged after RAN5#96
(Input document reference(s): PVG_2022_099_019 V2)</t>
  </si>
  <si>
    <t>Updates after RAN5#94-e
(Input document reference(s): PVG_2022_097_011 V2)</t>
  </si>
  <si>
    <t>Updates after RAN5#95-e and adjustment of information based on 3GPP RAN5 documents PRD 20 and PRD 21. Format changes to improve readibality of tables and notes.
(Input document reference(s): PVG_2022_098_065 V2)</t>
  </si>
  <si>
    <t>Table 1:
- Removed SaskTel as "Supporting PTCRB Operator(s)" for n41.
Table 4:
- DC_2A_(n)71AA, DC_2A-66A_(n)71AA: Corrected RAN5 Status to "Completed" and added RAN5 meeting number when completion was reached
- DC_66A_(n)71AA: Added RAN5 meeting number when completion was reached
- DC_2A-66A_(n)71AA: Added "RAN4 Release" information and RAN5 Status "Pending". Removed comment.
- Corrected designation of DC_2A-(n)71AA, DC_2A-66A-(n)71AA and DC_66A-(n)71AA (Hyphen instead of underscore in front of (n))</t>
  </si>
  <si>
    <t>DC_2A-(n)71AA</t>
  </si>
  <si>
    <t>DC_66A-(n)71AA</t>
  </si>
  <si>
    <t>DC_2A-66A-(n)71AA</t>
  </si>
  <si>
    <t>5.11.0</t>
  </si>
  <si>
    <t>CA_n48A-n77A</t>
  </si>
  <si>
    <t>CA_n48(3A)</t>
  </si>
  <si>
    <t>CA_n48(2A)-n77A</t>
  </si>
  <si>
    <t>RAN5#97</t>
  </si>
  <si>
    <t>DC_2A-66C-(n)71AA</t>
  </si>
  <si>
    <t>New NR-CA configurations, updates after RAN5#97-e and adjustment of information based on 3GPP RAN5 document PRD21.
Note: PRD20 remains unchanged after RAN5#97
(Input document reference(s): PVG_2023_100_010 V2, PVG_2023_100_007 V1)</t>
  </si>
  <si>
    <t>CA_n5A-n78(2A)</t>
  </si>
  <si>
    <t>CA_n5A-n77A</t>
  </si>
  <si>
    <t>RAN5#94-e</t>
  </si>
  <si>
    <t>5.12.0</t>
  </si>
  <si>
    <t>RAN5#98</t>
  </si>
  <si>
    <t>CA_n26A-n66A</t>
  </si>
  <si>
    <t>CA_n26A-n70A</t>
  </si>
  <si>
    <t>CA_n26A-n66A-n70A</t>
  </si>
  <si>
    <t>RAN5#95-e</t>
  </si>
  <si>
    <t>CA_n26A-n66A
CA_n26A-n70A</t>
  </si>
  <si>
    <t>Table 2:
- New NR-CA configurations added by DISH: CA_n48(3A), CA_n48(A-B), CA_n48A-n77A, CA_n48(2A)-n77A, CA_n48B-n77A, CA_n48(A-B)-n77A
- Added column "No. of UL CA Configurations listed in 3GPP PRD.21 (Version as listed in tab "Cover")" and corrected some CA UL Configurations
- CA_n2A-n77A, CA_n48A-n77A, CA_n71A-n77A: Changed RAN5 Status to Completed
Table 4:
- Added column "No. of UL EN-DC Configurations listed in 3GPP PRD.21 (Version as listed in tab "Cover")" and corrected some EN-DC UL Configurations
- Corrected designation of DC_2A-66C-(n)71AA (Hyphen instead of underscore in front of (n))
- Deleted all FR1+FR2 configurations since they are listed as N/A in 3GPP PRD.21.
Table 5, 6:
- Deleted E-UTRA band 17 since it is no longer relevant for PTCRB certification</t>
  </si>
  <si>
    <t>CA_n26A-n66(2A)-n70A</t>
  </si>
  <si>
    <t xml:space="preserve">Cover:
- Added 2023 to copyright note
- Corrected PVG.11 version number
Table 2:
- New NR-CA configurations added by Bell: CA_n5A-n77A and CA_n5A-n78(2A)
- New NR-CA configurations added by DISH: CA_n26A-n66A, CA_n26A-n70A, CA_n26A-n66A-n70A and CA_n26A-n66(2A)-n70A
- Corrected No. of Bands for CA_n26A-n66A-n70A
- Corrected "Type of Carrier Aggregation" for CA_n48(A-B)
- Corrected "Uplink CA Configuration" for CA_n7A-n78A, CA_n41A-n66A, CA_n41A-n71A and CA_n2A-n66A-n77A
- Corrected "5G TCL Mnemonic" for CA_n41A-n66A and CA_n2A-n66A-n77A
- Changed RAN5 Status to "Completed" for CA_n5A-n77A, CA_n26A-n66A, CA_n26A-n70A, CA_n41A-n66A, CA_n41A-n71A, CA_n66A-n77A, CA_n5A-n78(2A), CA_n26A-n66A-n70A and CA_n2A-n66A-n77A
Table 4:
- Changed RAN5 Status from "Pending" to "Ongoing" for DC_2A-29A_n77A </t>
  </si>
  <si>
    <t>5.12.1</t>
  </si>
  <si>
    <t>New NR-CA configurations, updates after RAN5#98 and according to new version of 3GPP RAN5 document PRD21.
Note: New version of PRD20 was reviewed. Changes therein had no impact on PVG.11.
(Input document reference(s): PTCRB_PIC_2023_022_008 V1, PTCRB_PIC_2023_022_016 V2, PVG_2023_101_008 V3)</t>
  </si>
  <si>
    <t>DC_2A_n41A, DC_66A_n41A</t>
  </si>
  <si>
    <t>RAN5#99</t>
  </si>
  <si>
    <t>DC_2A_n71A, DC_(n)71AA</t>
  </si>
  <si>
    <t>Table 2:
- Corrected 5G TCL Mnemonic for CA_n26A-n66A and CA_n26A-n70A</t>
  </si>
  <si>
    <t>5.12.2</t>
  </si>
  <si>
    <t>Corrections to 5G TCL Mnemonics
(Input document reference(s): PTCRB_PIC_2023_022_063 V1)</t>
  </si>
  <si>
    <t>Updates after RAN5#99 and according to new version of 3GPP RAN5 document PRD21 v1.5.0.
Note: New version of PRD20 v1.3.0 was reviewed. Changes therein had no impact on PVG.11.
(Input document reference(s): PVG_2023_102_008 V2)</t>
  </si>
  <si>
    <t>Table 2:
- Corrected UL CA Configurations and RAN5 Status for CA_n7A-n78A, CA_n41A-n66A, CA_n41A-n71A and CA_n2A-n66A-n77A
Table 4:
- Changed RAN5 Status to "Completed" for DC_12A_n2A, DC_71A_n66A and DC_2A-66A_n41A
Table 5:
- Added Southern Linc as "Supporting PTCRB Operator" to band 26</t>
  </si>
  <si>
    <t>RAN5#100</t>
  </si>
  <si>
    <t>RAN#94</t>
  </si>
  <si>
    <t>5.12.3</t>
  </si>
  <si>
    <t>Cover:
- Updated PVG.11, 3GPP RAN5 PRD20 and PRD21 version numbers
Table 2:
- Changed RAN5 Status to "Completed" for CA_n2A-n66A and CA_n41A-n66A-n71A
- Readded CA_n41A-n66A, CA_n41A-n71A, CA_n7A-n78A and CA_n2A-n66A-n77A  with no ULCA configurations
- Added mising UL CA configurations for CA_n2A-n66A-n77A
- Corrected 5G TCL Mnemonics for CA_n2A-n66A-n77A, CA_n41A-n66A, CA_n41A-n71A and CA_n7A-n78A
Table 4:
- Changed RAN5 Status to "Ongoing" for DC_2A-66A-n77(2A)
Table 6:
- Changed RAN5 Status to "Completed" for CA_2A-2A-5A-66A, CA_2A-2A-12A-66A, CA_2A-5A-66A-66A, CA_5A-30A-66A-66A, CA_12A-30A-66A-66A, CA_2A-2A-12A-66A-66A and CA_2A-5A-30A-66A-66A</t>
  </si>
  <si>
    <t>Updates after RAN5#100 and according to new versions of 3GPP RAN5 document PRD20 v1.4.0 and PRD21 v1.6.0.
(Input document reference(s): PVG_2023_103_015 V2)</t>
  </si>
  <si>
    <t>Power Class</t>
  </si>
  <si>
    <t>PC3</t>
  </si>
  <si>
    <t>5.12.4</t>
  </si>
  <si>
    <t>RAN5#101</t>
  </si>
  <si>
    <t xml:space="preserve">Cover:
- Updated PVG.11, 3GPP RAN5 PRD20 and PRD21 version numbers
Table 2:
- Added column "Power Class"
- Changed RAN5 Status to "Completed" for CA_n66A-n78A (UL CA Config(s): CA_n66A-n78A)
Table 4:
- Deleted column "No. of UL EN-DC Configurations listed in 3GPP PRD.21 (Version as listed in tab "Cover")
- Added column "Power Class"
- Changed RAN5 Status to "Completed" for DC_12A_n77A, DC_14A_n77A (UL EN-DC Config(s): DC_14A_n77A), DC_2A-66A_n77A (UL EN-DC Config(s): DC_2A_n77A, DC_66A_n77A)
- Deleted duplicate entry for DC_7A-7A-66A_n77A
- Added Sasktel as "Supporting PTCRB Operator" to DC_2A-13A-66A_n66A, DC_2A-7A-7A-66A_n77(2A), DC_2A-7A-7A-66A_n78A
- Added RAN5 meeting number where 100% completion reached for DC_12A_n77A, DC_14A_n77A (UL EN-DC Config(s): DC_14A_n77A), DC_2A-66A_n77A (UL EN-DC Config(s): DC_2A_n77A, DC_66A_n77A)
Table 6:
- Changed RAN5 Status to "Completed" for CA_29A-30A-66A-66A
</t>
  </si>
  <si>
    <t>Updates after RAN5#101 and according to new versions of 3GPP RAN5 document PRD20 v1.5.0 and PRD21 v1.7.0.
(Input document reference(s): PVG_2024_104_010 V3)</t>
  </si>
  <si>
    <t>PC1.5</t>
  </si>
  <si>
    <t>SA_FR1
SA_FR1_4Rx</t>
  </si>
  <si>
    <t>Updates after RAN5#102 and according to new versions of 3GPP RAN5 document PRD20 v1.6.0 and PRD21 v1.8.0.
(Input document reference(s): 
PTCRB_PIC_2024_105_001 V2 PVG.11 V5.13.0 V3)</t>
  </si>
  <si>
    <t>5.13.0</t>
  </si>
  <si>
    <t>Cover:
- Updated PVG.11, 3GPP RAN5 PRD20 and PRD21 version numbers
Table 1:
- Added band n41, n77 and n78 for PC1.5.
Table 2:
- Changed RAN5 Status to "Ongoing" for CA_n66A-n71A-n78A
Table 5:
- Changed to Category M1 + M2 to "No" for B85, B14, B25, B7 and B71 to reflect decision from OSG that these bands are no longer of interest for CATM.
Table 6:
- CA_2A-2A-4A-12A is no longer of interest to SaskTel
- Changed RAN5 Status to "Completed' for CA_2A-2A-5A-30A-66A, CA_2A-2A-5A-66A-66A, CA_2A-2A-12A-30A-66A
Table 7:
-  Deleted Table 7 LTE-LAA to reflect decision from OSG that B46 is no longer of interest.</t>
  </si>
  <si>
    <t>n13</t>
  </si>
  <si>
    <t>5.14.0</t>
  </si>
  <si>
    <t>CA_n25A-n66A</t>
  </si>
  <si>
    <t>CA_n25A-n66A-n77A</t>
  </si>
  <si>
    <t>CA_n25A-n66A
CA_n25A-n77A
CA_n66A-n77A</t>
  </si>
  <si>
    <t>CA_n25A-n66A-n77(2A)</t>
  </si>
  <si>
    <t>CA_n25A-n66A-n78A</t>
  </si>
  <si>
    <t>CA_n25A-n66A
CA_n25A-n78A
CA_n66A-n78A</t>
  </si>
  <si>
    <t>CA_n25A-n66A-n78(2A)</t>
  </si>
  <si>
    <t>CA_n25A-n77A</t>
  </si>
  <si>
    <t>CA_n25A-n77(2A)</t>
  </si>
  <si>
    <t>CA_n25A-n78A</t>
  </si>
  <si>
    <t>CA_n25A-n78(2A)</t>
  </si>
  <si>
    <t>CA_n66A-n71A-n77A</t>
  </si>
  <si>
    <t>CA_n66A-n71A
CA_n71A-n77A
CA_n66A-n77A</t>
  </si>
  <si>
    <t>RAN5#102</t>
  </si>
  <si>
    <t>CA_n66A-n71A-n77(2A)</t>
  </si>
  <si>
    <t>CA_n66A-n71A
CA_n66A-n77A
CA_n71A-n77A</t>
  </si>
  <si>
    <t>CA_n66A-n71A-n78(2A)</t>
  </si>
  <si>
    <t>CA_n66A-n71A
CA_n66A-n78A
CA_n71A-n78A</t>
  </si>
  <si>
    <t>CA_n66A-n78(2A)</t>
  </si>
  <si>
    <t>CA_n77(2A)</t>
  </si>
  <si>
    <t>CA_n78(2A)</t>
  </si>
  <si>
    <t>CA_n5A-n66A</t>
  </si>
  <si>
    <t>CA_n5A-n66A-n77A</t>
  </si>
  <si>
    <t>CA_n5A-n66A
CA_n5A-n77A
CA_n66A-n77A</t>
  </si>
  <si>
    <t>CA_n5A-n77A PC2
CA_n66A-n77A PC2</t>
  </si>
  <si>
    <t>PC2</t>
  </si>
  <si>
    <t>CA_n5A-n78A</t>
  </si>
  <si>
    <t>CA_n29A-n71A</t>
  </si>
  <si>
    <t>CA_n71A-n77(2A)</t>
  </si>
  <si>
    <t>n77A PC2</t>
  </si>
  <si>
    <t>PC1</t>
  </si>
  <si>
    <t>Not defined in PRD.21</t>
  </si>
  <si>
    <t>Rel-18</t>
  </si>
  <si>
    <t>See Comment</t>
  </si>
  <si>
    <t>DC_2A_n77(2A)</t>
  </si>
  <si>
    <t>DC_12A_n77(2A)</t>
  </si>
  <si>
    <t>DC_66A_n77(2A)</t>
  </si>
  <si>
    <t>NR 
Band2</t>
  </si>
  <si>
    <t xml:space="preserve">Table 4:
- Added new EN-DC configs DC_2A_n77(2A), DC_12A_n77(2A), DC_66A_n77(2A) (Bell)
- Added AT&amp;T to the following EN-DC configs: DC_2A_n2A, DC_2A_n66A, DC_2A_n77A, DC_5A_n77A, DC_66A_n2A, DC_66A_n77A, DC_2A-2A_n66A, DC_2A-5A_n2A, DC_2A-2A_n5A, DC_2A-12A_n2A, DC_2A-12A_n66A, DC_2A-29A_n77A, DC_2A-66A_n5A, DC_2A-66A_n66A, DC_5A-66A_n2A, DC_12A-66A_n66A, DC_12A-66A_n2A, DC_2A-66A_n77(2A), DC_2A-2A-12A_n66A, DC_2A-2A-66A_n5A, DC_2A-2A-66A_n66A, DC_2A-12A-66A_n2A, DC_2A-12A-66A_n66A, DC_14A_n260A
- Removed Bell from the following EN-DC configs: DC_2A_n5A, DC_12A_n5A, DC_13A_n5A, DC_66A_n5A, DC_2A-2A_n5A, DC_2A-66A_n5A, DC_2A-2A-66A_n5A
- Added SaskTel the following EN-DC configs: DC_2A_n66A, DC_2A_n77A, DC_2A_n78A, DC_7A_n66A, DC_7A_n77A, DC_7A_n78A, DC_13A_n66A, DC_66A_n77A, DC_66A_n78A, DC_7A_n77(2A), DC_7A-7A_n78A, DC_7A-7A_n77(2A), DC_2A-7A_n66A, DC_2A-7A_n77A, DC_2A-7A_n78A, DC_2A-13A_n66A, DC_2A-66A_n66A, DC_2A-66A_n77A, DC_2A-66A_n77A, DC_2A-66A_n78A, DC_7A-7A_n66A, DC_7A-7A_n77A, DC_7A-13A_n66A, DC_7A-66A_n66A, DC_7A-66A_n77A, DC_7A-66A_n78A, DC_13A-66A_n66A, DC_2A-7A_n77(2A), DC_2A-66A_n77(2A), DC_7A-66A_n77(2A), DC_2A-7A-7A_n66A, DC_2A-7A-7A_n77A, DC_2A-7A-7A_n78A, DC_7A-7A-13A_n66A, DC_7A-7A-66A_n66A, DC_7A-7A-66A_n77A, DC_7A-7A-66A_n78A, DC_2A-7A-7A_n77(2A), DC_7A-7A-66A_n77(2A), DC_2A-7A-13A_n66A, DC_2A-7A-66A_n66A, DC_2A-7A-66A_n77A, DC_2A-7A-66A_n78A, DC_7A-13A-66A_n66A, DC_2A-7A-66A_n77(2A), DC_2A-7A-7A-66A_n77A, DC_7A-7A-13A-66A_n66A, DC_2A-7A-13A-66A_n66A
- Removed TMUS from the following EN-DC configs: DC_2A_n71B, DC_66A_n71B, DC_2A-66A_n71B
- Added TMUS to the following EN-DC configs: DC_2A_n41A, DC_66A_n41A
- Modified Note 1 to include NR Band 2 </t>
  </si>
  <si>
    <t>Will be added by rapporteur</t>
  </si>
  <si>
    <t>Template when adding new bands: Yellow highlighted cells are required to be provided, blank cells may be provided if info is available</t>
  </si>
  <si>
    <t>Uplink (CA) Configuration</t>
  </si>
  <si>
    <t xml:space="preserve">General:
- Deleted column "Test Development Priority" from all tables which include this column.
Cover:
- Updated PVG.11 version number
Table 1:
- Added band n13 (Bell)
- Added following bands for PC2: n2, n25, n26, n41, n48, n66, n70, n71, n77, n78
- Added n14 for PC1
- Added US Cellular to PC1.5: n77
- Added TMUS to PC1.5: n41, n77
- Removed TMUS from n2 (PC3)
- Added TMUS to PC3: n48, PC2: n25, n48, n66, n71
Table 2: 
- Changed column title from "Uplink CA Configuration" to "Uplink (CA) Configuration"
- Added band combinations: CA_n25A-n66A, CA_n25A-n66A-n77A, CA_n25A-n66A-n77(2A), CA_n25A-n66A-n78A, CA_n25A-n66A-n78(2A), CA_n25A-n77A, CA_n25A-n77(2A), CA_n25A-n78A, CA_n25A-n78(2A), CA_n66A-n71A-n77A, CA_n66A-n71A-n77(2A), CA_n66A-n71A-n78(2A), CA_n66A-n78(2A), CA_n77(2A), CA_n78(2A), CA_n5A-n66A, CA_n5A-n66A-n77A, CA_n5A-n66A-n77A, CA_n5A-n78A, CA_n29A-n71A, CA_n71A-n77(2A), CA_n5A-n66A-n77A (Bell)
- Removed DISH from band combinations: CA_n48B, CA_n71(2A), CA_n48(A-B), CA_n48A-n66A, CA_n48B-n77A, CA_n66A-n71(2A), CA_n70A-n71(2A), CA_n48(A-B)-n77A, CA_n66(2A)-n71(2A), CA_n66A-n70A-n71(2A)
</t>
  </si>
  <si>
    <t>AT&amp;T, Verizon</t>
  </si>
  <si>
    <t>AT&amp;T, Rogers</t>
  </si>
  <si>
    <t>Rogers, TMUS</t>
  </si>
  <si>
    <t>AT&amp;T, Rogers, SaskTel</t>
  </si>
  <si>
    <t>Rogers, SaskTel</t>
  </si>
  <si>
    <t>Bell, Eastlink, Rogers, SaskTel</t>
  </si>
  <si>
    <t>AT&amp;T, Rogers, Verizon</t>
  </si>
  <si>
    <t>AT&amp;T, Bell, SaskTel</t>
  </si>
  <si>
    <t>Updates from PTCRB operators
(Input document reference(s):
PTCRB_OSG_2024_031_011 V1 CR to PVG11,
PTCRB_OSG_2024_031_012 V2 PVG11 CR from OSG Members,
PTCRB_PIC_2024_027_007 V2 Adding Band n13 to PVG11,
PTCRB_PIC_2024_027_010 V1 Adding NR-CA and EN-DC Band Combinations to PVG-11,
PTCRB_PIC_2024_027_013 V1 Power Class in Table 1 of PVG11,
PTCRB_PIC_2024_027_018 V1 ATT updates for PVG11 Table4</t>
  </si>
  <si>
    <t>CA_n25A-n41A</t>
  </si>
  <si>
    <t>CA_n41(2A)</t>
  </si>
  <si>
    <t>CA_n41C</t>
  </si>
  <si>
    <t>CA_n48C</t>
  </si>
  <si>
    <t>CA_n41A-n77A</t>
  </si>
  <si>
    <t>CA_n25A-n71A</t>
  </si>
  <si>
    <t>CA_n25(2A)</t>
  </si>
  <si>
    <t>CA_n25A-n41A-n71A</t>
  </si>
  <si>
    <t>CA_n25A-n41A-n66A</t>
  </si>
  <si>
    <t>CA_n25(2A)-n41A</t>
  </si>
  <si>
    <t>CA_n25A-n71A-n77A</t>
  </si>
  <si>
    <t>CA_n25(2A)-n77A</t>
  </si>
  <si>
    <t>CA_n41(2A)-n71A</t>
  </si>
  <si>
    <t>CA_n25A-n41(2A)</t>
  </si>
  <si>
    <t>CA_n25A-n41C</t>
  </si>
  <si>
    <t>CA_n41C-n71A</t>
  </si>
  <si>
    <t>CA_n41(2A)-n66A</t>
  </si>
  <si>
    <t>CA_n41C-n66A</t>
  </si>
  <si>
    <t>CA_25A-n41A-n77A</t>
  </si>
  <si>
    <t>CA_n41A-n66A-n77A</t>
  </si>
  <si>
    <t>CA_n41A-n71A-n77A</t>
  </si>
  <si>
    <t>CA_n25A-n66A-n71A</t>
  </si>
  <si>
    <t>CA_n25(2A)-n66A</t>
  </si>
  <si>
    <t>CA_n25(2A)-n71A</t>
  </si>
  <si>
    <t>CA_n25A-n71B</t>
  </si>
  <si>
    <t>CA_n41(3A)</t>
  </si>
  <si>
    <t>CA_n41(A-C)</t>
  </si>
  <si>
    <t>CA_n41(2A)-n77A</t>
  </si>
  <si>
    <t>CA_n41A-n77(2A)</t>
  </si>
  <si>
    <t>CA_n25A-n41(2A)-n71A</t>
  </si>
  <si>
    <t>CA_n25A-n41C-n71A</t>
  </si>
  <si>
    <t>CA_n25(2A)-n41C</t>
  </si>
  <si>
    <t>CA_n25(2A)-n41(2A)</t>
  </si>
  <si>
    <t>CA_25A-n41(2A)-n66A</t>
  </si>
  <si>
    <t>CA_25A-n41C-n66A</t>
  </si>
  <si>
    <t>CA_n41(2A)-n66-n71A </t>
  </si>
  <si>
    <t>CA_n41C-n66A-n71A</t>
  </si>
  <si>
    <t>CA_n25A-n41A-n71A-n77A</t>
  </si>
  <si>
    <t>CA_n25A-n71A-n77(2A)</t>
  </si>
  <si>
    <t>CA_n25(2A)-n41A-n77A</t>
  </si>
  <si>
    <t>CA_n25A-n41A-n66A-n77A</t>
  </si>
  <si>
    <t>CA_n41A-n66A-n71A-n77A</t>
  </si>
  <si>
    <t>Helper 1</t>
  </si>
  <si>
    <t>RAN5#103</t>
  </si>
  <si>
    <t>Mixed Intra-Band Contiguous and Non-Contiguous</t>
  </si>
  <si>
    <t>5.15.0</t>
  </si>
  <si>
    <t>Note:</t>
  </si>
  <si>
    <t>Instructions on how to propose changes to PVG.11 are provided below the table on each tab.</t>
  </si>
  <si>
    <t>- Use latest published PVG.11 version.</t>
  </si>
  <si>
    <t>- Highlight each tab containing changes with yellow color.</t>
  </si>
  <si>
    <t>- If adding bands, pls add to end of table. Required and optional information is detailed in the template below. No need to sort.</t>
  </si>
  <si>
    <t>- Highlight changes to each changed cell with yellow background and red font.</t>
  </si>
  <si>
    <t>For detailed instructions on how to propose changes to PVG.11, pls expand the group to the left by clicking the + sign.</t>
  </si>
  <si>
    <t>Bell, TMUS</t>
  </si>
  <si>
    <t xml:space="preserve">Cover:
- Updated PVG.11, 3GPP RAN5 PRD20 and PRD21 version numbers
- Corrected PVG.11 version number
- Added note where to find instructions on how to propose changes to PVG.11 
Table 1:
- Added "Helper 1" column to improve document maintenance
- Added "RAN4 Release", "RAN5 Status" and removed "Comment" "Not defined in PRD.21": n2 PC2
- Added DISH as "Supporting PTCRB Operator(s)": 
PC2: n26, n66, n70, n71, n77
PC1.5: n77
- Added detailed Instructions on how to propose changes to PVG.11
Table 1a:
- Added "Helper 1" column to improve document maintenance
- Added "Power Class" column
- Added band n29 PC2 with DISH as "Supporting PTCRB Operator(s)"
- Added detailed Instructions on how to propose changes to PVG.11
Table 2:
- Added "Helper 1" column to improve document maintenance
- Corrected "RAN4 Release": CA_n77(2A) and CA_n66(2A)-n70A-n71A
- Added TMUS as "Supporting PTCRB Operator(s)": CA_n48(2A), CA_n48B, CA_n71B, CA_n77(2A), CA_n25A-n66A, CA_n25A-n77A, CA_n41A-n66A, CA_n41A-n66A, CA_n41A-n71A, CA_n41A-n71A, CA_n66A-n71A, CA_n66A-n77A, CA_n71A-n77A, CA_n25A-n77(2A), CA_n25A-n66A-n77A, CA_n41A-n66A-n71A, CA_n25A-n66A-n77(2A)
- Added new band combinations with TMUS as "Supporting PTCRB Operator(s)": CA_25A-n41(2A)-n66A, CA_25A-n41A-n77A, CA_25A-n41C-n66A, CA_n25(2A), CA_n25(2A)-n41(2A), CA_n25(2A)-n41A, CA_n25(2A)-n41A-n77A, CA_n25(2A)-n41C, CA_n25(2A)-n66A, CA_n25(2A)-n71A, CA_n25(2A)-n77A, CA_n25A-n41(2A), CA_n25A-n41(2A)-n71A, CA_n25A-n41A, CA_n25A-n41A-n66A, CA_n25A-n41A-n66A-n77A, CA_n25A-n41A-n71A, CA_n25A-n41A-n71A-n77A, CA_n25A-n41C, CA_n25A-n41C-n71A, CA_n25A-n66A-n71A, CA_n25A-n71A, CA_n25A-n71A-n77(2A), CA_n25A-n71A-n77A, CA_n25A-n71B, CA_n41(2A), CA_n41(2A)-n66A, CA_n41(2A)-n66-n71A , CA_n41(2A)-n71A, CA_n41(2A)-n77A, CA_n41(3A), CA_n41(A-C), CA_n41A-n66A-n71A-n77A, CA_n41A-n66A-n77A, CA_n41A-n71A-n77A, CA_n41A-n77(2A), CA_n41A-n77A, CA_n41C, CA_n41C-n66A, CA_n41C-n66A-n71A, CA_n41C-n71A, CA_n48C
- Removed "Comment" "Flagged to be removed after PTCRB Superweek 2024 Q3": CA_n48B
- Added detailed Instructions on how to propose changes to PVG.11
</t>
  </si>
  <si>
    <t>Table 3:
- Added detailed Instructions on how to propose changes to PVG.11
Table 4:
- Corrected corrupted formula in column "Total No. of Component Carriers"
- Corrected "RAN4 Release": DC_5A-7A_n71A and DC_66A-(n)71AA
- Changed RAN5 Status to "Completed" and added "100% Completion Reached": DC_14A-66A_n66A, DC_2A_n261A, DC_2A_n2A, DC_2A_n66A, DC_2A-14A_n2A, DC_2A-2A_n5A
- Updated RAN5 Status to "Ongoing"/"Pending": DC_13A_n71A, DC_14A_n30A, DC_2A-66A_n71B, DC_66C_n71A
- Corrected formula to calculate "Total No. of Component Carriers"
Table 6:
- Added "Helper 1" column to improve document maintenance
- Changed RAN5 Status to "Completed" and added "100% Completion Reached": CA_2A-2A-66A and CA_2A-2A-66A-66A</t>
  </si>
  <si>
    <t>Updates after RAN5#103 and according to new versions of 3GPP RAN5 document PRD20 v1.7.0 and PRD21 v1.9.0 and updates from PTCRB operators
(Input document reference(s):
- PVG_2024_106_24 V2
- PTCRB_PIC_2024_028_004 V1)</t>
  </si>
  <si>
    <t>EchoStar</t>
  </si>
  <si>
    <t>CA_n26A-n71A</t>
  </si>
  <si>
    <t>CA_n29A-n66A-n70A</t>
  </si>
  <si>
    <t>CA_n29A-n70A-n71A</t>
  </si>
  <si>
    <t>CA_n29A-n66A-n71A</t>
  </si>
  <si>
    <t>CA_n26A-n66(2A)</t>
  </si>
  <si>
    <t>CA_n29A-n66(2A)-n71A</t>
  </si>
  <si>
    <t>CA_n66(3A)-n71A</t>
  </si>
  <si>
    <t>CA_n48(4A)</t>
  </si>
  <si>
    <t>CA_n48(3A)-n77A</t>
  </si>
  <si>
    <t>RAN#94-e</t>
  </si>
  <si>
    <t>AT&amp;T, EchoStar</t>
  </si>
  <si>
    <t>Supporting 
PTCRB Operator(s)</t>
  </si>
  <si>
    <t>AT&amp;T, Bell, EchoStar</t>
  </si>
  <si>
    <t>n77
CA_n5A-n77A</t>
  </si>
  <si>
    <t>n77
CA_n66A-n77A</t>
  </si>
  <si>
    <t>RAN5#104</t>
  </si>
  <si>
    <t>n252</t>
  </si>
  <si>
    <t>n256</t>
  </si>
  <si>
    <t>Ameren</t>
  </si>
  <si>
    <t>5.16.0</t>
  </si>
  <si>
    <t>EchoStar, Southern Linc</t>
  </si>
  <si>
    <t>Southern Linc</t>
  </si>
  <si>
    <t>EchoStar, TMUS</t>
  </si>
  <si>
    <t>AT&amp;T, EchoStar, TMUS</t>
  </si>
  <si>
    <t>AT&amp;T, Bell, TMUS</t>
  </si>
  <si>
    <t>Bell, EchoStar, TELUS, TMUS</t>
  </si>
  <si>
    <t>AT&amp;T, Rogers, TMUS</t>
  </si>
  <si>
    <t>Cover:
- Updated PVG.11, 3GPP RAN5 PRD20 and PRD21 version numbers
Table 1:
- Replaced DISH by EchoStar
- Added AT&amp;T as "Supporting PTCRB Operator(s)" to n2 (PC2), n48 (PC3), n66 (PC2), n77 (PC2)
- Added AT&amp;T, FirstNet as "Supporting PTCRB Operator(s)" to n14 (PC1)
- Added Bell as "Supporting PTCRB Operator(s)" to n25 PC3, n71 PC3, n77 PC3,n77 PC2, n77 PC1.5
- Added Southern Linc as "Supporting PTCRB Operator(s)" to n26 (PC2), n48 (PC3)
Table 1a:
- Replaced DISH by EchoStar
- Added AT&amp;T, Bell as "Supporting PTCRB Operator(s)" to n29 (PC3)
Table 2:
- Added SaskTel as "Supporting PTCRB Operator(s)" to n77 (PC3)
- Added SaskTel as "Supporting PTCRB Operator(s)" to CA_n66A-n71A-n77(2A)
- Replaced DISH by EchoStar
- Added new band combinations with EchoStar as "Supporting PTCRB Operator(s)": CA_n26A-n71A, CA_n29A-n66A-n70A, CA_n29A-n70A-n71A, CA_n29A-n66A-n71A, CA_n26A-n66(2A), CA_n29A-n66(2A)-n71A, CA_n66(3A)-n71A, CA_n48(4A), CA_n48(3A)-n77A
- Added new band combinations (PC2) with Bell as "Supporting PTCRB Operator(s)": CA_n77(2A), CA_n5A-n77A, CA_n66A-n77A
- Add new UL combo CA_n5A-n77A (PC3) to existing DL Combo CA_n5A-n77A
- Changed RAN5 status to "Completed" for: CA_n48C,
- Removed band combinations which were "Flagged to be removed after PTCRB Superweek 2024 Q3": CA_n71(2A), CA_n48(A-B), CA_n48A-n66A, CA_n48B-n77A, CA_n66A-n71(2A), CA_n70A-n71(2A), CA_n48(A-B)-n77A, CA_n66(2A)-n71(2A), CA_n66A-n70A-n71(2A)
Table 4:
- Added Rogers as "Supporting PTCRB Operator(s)" to DC_12A_n5A and removed comment "Flagged to be removed after PTCRB Superweek 2024 Q3"
- Changed RAN5 status to "Completed" for: DC_2A-2A_n66A, DC_2A-66A_n66A, DC_2A-2A-66A_n66A and DC_2A-66A_n77(2A)
- Removed band combinations which were "Flagged to be removed after PTCRB Superweek 2024 Q3": DC_13A_n5A, DC_2A_n71B, DC_66A_n71B
Table 5:
- Adding band 106
- Added Southern Linc as "Supporting PTCRB Operator(s)" to band 48
- Removed note since no longer needed. Band 3 and 28 are no longer part of Table 5.
Table 5a:
- Added column "Supporting PTCRB Operator(s)"
- Added AT&amp;T as "Supporting PTCRB Operator(s)" to band 29 (SDL)
Table 11:
- New table for NR-NTN</t>
  </si>
  <si>
    <t>Updates after RAN5#104 and according to new versions of 3GPP RAN5 document PRD20 v1.8.0,  PRD21 v1.10.0 and updates from PTCRB operators
(Input document reference(s):
- PVG_2024_107_079 V3)</t>
  </si>
  <si>
    <t>5.17.0</t>
  </si>
  <si>
    <t>CA_n70A-n71(2A)</t>
  </si>
  <si>
    <t>CA_n66A(2A)-n71(2A)</t>
  </si>
  <si>
    <t>CA_n66A-n70A-n71(2A)</t>
  </si>
  <si>
    <t>CA_n66(3A)</t>
  </si>
  <si>
    <t>CA_n70A-n66(3A)</t>
  </si>
  <si>
    <t>CA_n71(2A)</t>
  </si>
  <si>
    <t>CA_n66A-n71(2A)</t>
  </si>
  <si>
    <t>RAN5#105</t>
  </si>
  <si>
    <t>RAN5#94e</t>
  </si>
  <si>
    <t>CA_n5A-n66A-n77(2A)</t>
  </si>
  <si>
    <t>Cover page:
- Extended year in copyright note to 2025
- Updated PVG.11, 3GPP RAN5 PRD20 and PRD21 version numbers
Table 1:
- Changed RAN5 status to "Ongoing" for the following bands for PC2: n2, n66, n70, n71
- Added Eastlink to the following band for PC2 &amp; PC1.5: n77
Table 2: 
- Added following NR-CA combinations with EchoStar as "Supporting PTCRB Operator(s)": CA_n71(2A), CA_n66A-n71(2A), CA_n70A-n71(2A), CA_n66A(2A)-n71(2A), CA_n66A-n70A-n71(2A), CA_n66(3A), CA_n70A-n66(3A), CA_n66(3A)-n29
- Added following NR-CA combination with Bell as "Supporting PTCRB Operator(s)": CA_n5A-n66A-n77(2A)
Table 4:- Changed RAN5 status to "Completed" for the following EN-DC configurations: DC_2A-5A_n2A, DC_2A-5A_n66A, DC_5A-66A_n2A, DC_2A-2A-66A_n5A
- Added Eastlink to the following EN-DC configurations: DC_7A_n66A, DC_7A_n71A, DC_7A_n77A, DC_13A_n66A, DC_66A_n77A, DC_71A_n66A, DC_71A_n78A, DC_7A_n77(2A), DC_66A_n77(2A), DC_7A-13A_n66A, DC_7A-66A_n66A, DC_7A-66A_n71A, DC_7A-66A_n77A, DC_7A-66A_n78A, DC_13A-66A_n66A, DC_66A-71A_n78A, DC_7A-13A-66A_n66A
Table 6:
- Changed RAN5 status to "Completed" for CA_2A-14A-66A-66A-66A.</t>
  </si>
  <si>
    <t>NOTICE:  Copyright ©  2019 - 2025 CTIA Certification.  All rights reserved.</t>
  </si>
  <si>
    <t>AT&amp;T, Bell, Eastlink, EchoStar</t>
  </si>
  <si>
    <t>Eastlink, Rogers, SaskTel</t>
  </si>
  <si>
    <t>Eastlink, Rogers</t>
  </si>
  <si>
    <t>Eastlink, SaskTel, Verizon</t>
  </si>
  <si>
    <t>AT&amp;T, Eastlink, Rogers, SaskTel</t>
  </si>
  <si>
    <t>Bell, Eastlink, SaskTel</t>
  </si>
  <si>
    <t>Updates after RAN5#105 and according to new versions of 3GPP RAN5 document PRD20 v1.a.0,  PRD21 v1.12.0 and updates from PTCRB operators
(Input document reference(s):
- PVG_2025_108_065 V1)</t>
  </si>
  <si>
    <t>Viasat</t>
  </si>
  <si>
    <t>5.18.0</t>
  </si>
  <si>
    <t>Type of Band</t>
  </si>
  <si>
    <t>GSO/NGSO</t>
  </si>
  <si>
    <t>Indicates that the band/band combination is complete.</t>
  </si>
  <si>
    <t>Indicates that the band/band combination is assigned to at least one "Interested Operator" in 3GPP.</t>
  </si>
  <si>
    <t>Indicates that the band/band combination is pending assignment to "Interested Operator" in 3GPP.</t>
  </si>
  <si>
    <t>RAN5#106</t>
  </si>
  <si>
    <t>GSO</t>
  </si>
  <si>
    <t>EchoStar, Skylo, Viasat</t>
  </si>
  <si>
    <t>EchoStar, Skylo</t>
  </si>
  <si>
    <t>Table 11 NR NTN</t>
  </si>
  <si>
    <t>Table 12 NB-IOT NTN</t>
  </si>
  <si>
    <t>n250</t>
  </si>
  <si>
    <t>n251</t>
  </si>
  <si>
    <t>n253</t>
  </si>
  <si>
    <t>n255</t>
  </si>
  <si>
    <t>NGSO</t>
  </si>
  <si>
    <t>Helper 12</t>
  </si>
  <si>
    <t>Indicates that the band/band combination is is pending assignment to "Interested Operator" in 3GPP.</t>
  </si>
  <si>
    <t>EchoStar, Viasat</t>
  </si>
  <si>
    <t>Sateliot</t>
  </si>
  <si>
    <t>Not defined in PRD.20</t>
  </si>
  <si>
    <t>Cover page:
- Updated PVG.11 version number
- Added links to tables 11 &amp; 12
Table 1, 1a, 2, 3, 11: Simplified table pertaining to Note 1.
Table 1: Removed TMUS as "Supporting PTCRB Operator(s)" from band n13 and n70
Table 2: Added Bell to the following band combination for PC2: CA_n5A-n66A-n77(2A)
Table 4: Simplified table pertaining to Note 3.
Table 11: - Renamed Table from NR-NTN to NR NTN.
Table 12 NB-NTN: Added
- Renamed Table from NB-NTN to NB-IOT NTN
- Bands 252 and 256 with EchoStar as "Supporting PTCRB Operator(s)"
- Added Skylo as "Supporting PTCRB Operator(s) to bands 252, 255 and 256
- Corrected reference to PRD20
- Reflect decision to split rows to distinguish between GSO/NGSO, where needed</t>
  </si>
  <si>
    <t>DC_2A_n258(4A)</t>
  </si>
  <si>
    <t>DC_2A_n258(3A)</t>
  </si>
  <si>
    <t>DC_2A_n258(2A)</t>
  </si>
  <si>
    <t>NR 
Band3</t>
  </si>
  <si>
    <t>NR 
Band4</t>
  </si>
  <si>
    <t>EN-DC_FR2_5CCs (4NRCCs)</t>
  </si>
  <si>
    <t>EN-DC_FR2_2CCs (1NRCCs)</t>
  </si>
  <si>
    <t>DC_2A_n258A</t>
  </si>
  <si>
    <t>DC_66A_n258A</t>
  </si>
  <si>
    <t>DC_66A_n258(4A)</t>
  </si>
  <si>
    <t>DC_66A_n258(3A)</t>
  </si>
  <si>
    <t>DC_66A_n258(2A)</t>
  </si>
  <si>
    <t>v1.b.0</t>
  </si>
  <si>
    <t>v1.d.0</t>
  </si>
  <si>
    <t>RAN5#107</t>
  </si>
  <si>
    <t>NR Band6</t>
  </si>
  <si>
    <t>NR Band 3</t>
  </si>
  <si>
    <t>NR Band 4</t>
  </si>
  <si>
    <t>Cover page:
- Updated PVG.11, 3GPP RAN5 PRD20 and PRD21 version numbers
Table 2:
- Added new column "NR Band6"
- Changed RAN5 status to "Ongoing" for the following NR CA configuration:
CA_n66(3A)-n71A (UL CA Config: CA_n66A-n71A)
CA_n29A-n66A-n71A (UL CA Config: CA_n66A-n71A)
CA_n29A-n70A-n71A ((UL CA Config: CA_n70A-n71A)
CA_n29A-n66(2A)-n71A (UL CA Config: CA_n66A-n71A)
Table 4:
- Added following EN-DC configurations with TMUS as "Supporting PTCRB Operator(s)": DC_2A_n258(4A), DC_2A_n258(3A), DC_2A_n258(2A), DC_2A_n258, DC_66A_n258(4A), DC_66A_n258(3A), DC_66A_n258(2A), DC_66A_n258
- Added "NR Band 3" and "NR Band 4" to Note 1
Table 5:
Removed TMUS as "Supporting PTCRB Operator(s)" from band 26
Table 11:
- Changed RAN5 status to "Completed" for the following NR NTN bands: n255 and n256
Revision History:
- Added approved document number for PVG-11-V-5.18.0</t>
  </si>
  <si>
    <t>5.19.0</t>
  </si>
  <si>
    <t>5.20.0</t>
  </si>
  <si>
    <t>Updates from PTCRB operators
(Input document reference(s):
- PVG_2025_109_065 V4)</t>
  </si>
  <si>
    <t>Updates after RAN5#107 and according to new versions of 3GPP RAN5 document PRD20 v1.b.0,  PRD21 v1.d.0 and updates from PTCRB operators
(Input document reference(s):
- PVG_2025_110_029 V1)</t>
  </si>
  <si>
    <t>Cover page:
- Updated PVG.11 version number
Table 1:
Remove US Cellular
Table 2:
- Corrected spelling of CA_n66(3A)-n29A
Table 4:
- Remove TMUS as "Supporting Operator(s)": DC_2A_n77A, DC_5A_n2A, DC_5A_n66A, DC_12A_n66A
- Remove EN-DC configs: DC_66A_n261K, DC_66A_n261L, DC_66A_n261M
- Remove US Cellular
Table 5:
- Remove TMUS as "Supporting Operator(s)": band 41
- Add comment that band 41 may be removed at PTCRB Superweek Q4/2025</t>
  </si>
  <si>
    <t>Updates from PTCRB operators
(Input document reference(s):
- PTCRB_PIC_2025_032_011)</t>
  </si>
  <si>
    <t>AT&amp;T, FirstNet, Rogers</t>
  </si>
  <si>
    <t>AT&amp;T, Bell, FirstNet</t>
  </si>
  <si>
    <t>AT&amp;T, EchoStar, Southern Linc, TMUS</t>
  </si>
  <si>
    <t>AT&amp;T, Bell, EchoStar, Eastlink, FirstNet, Rogers, SaskTel, TELUS, TMUS</t>
  </si>
  <si>
    <t>Bell, Eastlink, EchoStar, Rogers, SaskTel, TELUS, TMUS</t>
  </si>
  <si>
    <t>AT&amp;T, Bell, Eastlink, EchoStar, FirstNet, TMUS</t>
  </si>
  <si>
    <t>AT&amp;T, Bell, Eastlink, EchoStar,TMUS</t>
  </si>
  <si>
    <t>CA_n66(3A)-n29A</t>
  </si>
  <si>
    <t>Eastlink, Rogers, TMUS</t>
  </si>
  <si>
    <t>Rogers, TELUS, TMUS</t>
  </si>
  <si>
    <t>Flagged to be removed at PTCRB Superweek Q4/2025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</si>
</sst>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quot;#"/>
  </numFmts>
  <fonts count="45">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9"/>
      <color indexed="81"/>
      <name val="Tahoma"/>
      <family val="2"/>
    </font>
    <font>
      <sz val="9"/>
      <name val="Calibri"/>
      <family val="3"/>
      <charset val="136"/>
      <scheme val="minor"/>
    </font>
    <font>
      <b/>
      <sz val="11"/>
      <color theme="0"/>
      <name val="Arial"/>
      <family val="2"/>
    </font>
    <font>
      <u/>
      <sz val="11"/>
      <color theme="0"/>
      <name val="Arial"/>
      <family val="2"/>
    </font>
    <font>
      <sz val="10"/>
      <color theme="0"/>
      <name val="Arial"/>
      <family val="2"/>
    </font>
    <font>
      <b/>
      <sz val="10"/>
      <name val="Arial"/>
      <family val="2"/>
    </font>
    <font>
      <sz val="10"/>
      <name val="Arial"/>
      <family val="2"/>
    </font>
    <font>
      <strike/>
      <sz val="10"/>
      <name val="Arial"/>
      <family val="2"/>
    </font>
    <font>
      <sz val="11"/>
      <name val="Arial"/>
      <family val="2"/>
    </font>
    <font>
      <sz val="9"/>
      <color indexed="81"/>
      <name val="Tahoma"/>
      <family val="2"/>
    </font>
    <font>
      <sz val="11"/>
      <color theme="1"/>
      <name val="Arial"/>
      <family val="2"/>
    </font>
    <font>
      <b/>
      <sz val="11"/>
      <name val="Arial"/>
      <family val="2"/>
    </font>
    <font>
      <b/>
      <sz val="11"/>
      <color rgb="FFFF0000"/>
      <name val="Arial"/>
      <family val="2"/>
    </font>
    <font>
      <sz val="11"/>
      <color theme="0"/>
      <name val="Arial"/>
      <family val="2"/>
    </font>
    <font>
      <strike/>
      <sz val="11"/>
      <name val="Arial"/>
      <family val="2"/>
    </font>
    <font>
      <u/>
      <sz val="11"/>
      <name val="Arial"/>
      <family val="2"/>
    </font>
    <font>
      <sz val="10"/>
      <color rgb="FFFF000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b/>
      <sz val="16"/>
      <name val="Arial"/>
      <family val="2"/>
    </font>
    <font>
      <strike/>
      <sz val="10"/>
      <color rgb="FFFF0000"/>
      <name val="Arial"/>
      <family val="2"/>
    </font>
    <font>
      <sz val="8"/>
      <color theme="1"/>
      <name val="Calibri"/>
      <family val="2"/>
    </font>
    <font>
      <sz val="12"/>
      <name val="Arial"/>
      <family val="2"/>
    </font>
    <font>
      <sz val="11"/>
      <name val="Calibri"/>
      <family val="2"/>
      <scheme val="minor"/>
    </font>
    <font>
      <sz val="16"/>
      <name val="Arial"/>
      <family val="2"/>
    </font>
    <font>
      <sz val="10"/>
      <color theme="1"/>
      <name val="Arial"/>
      <family val="2"/>
    </font>
    <font>
      <strike/>
      <sz val="10"/>
      <color theme="1"/>
      <name val="Arial"/>
      <family val="2"/>
    </font>
    <font>
      <sz val="11"/>
      <name val="Aptos"/>
      <family val="2"/>
    </font>
    <font>
      <b/>
      <sz val="10"/>
      <color rgb="FFFF0000"/>
      <name val="Arial"/>
      <family val="2"/>
    </font>
    <font>
      <strike/>
      <sz val="11"/>
      <color rgb="FFFF0000"/>
      <name val="Calibri"/>
      <family val="2"/>
      <scheme val="minor"/>
    </font>
    <font>
      <sz val="11"/>
      <color rgb="FFFF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9.9978637043366805E-2"/>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
      <patternFill patternType="solid">
        <fgColor rgb="FFC6EFCE"/>
        <bgColor indexed="64"/>
      </patternFill>
    </fill>
    <fill>
      <patternFill patternType="solid">
        <fgColor theme="8" tint="0.39994506668294322"/>
        <bgColor indexed="64"/>
      </patternFill>
    </fill>
    <fill>
      <patternFill patternType="solid">
        <fgColor theme="1" tint="0.49998474074526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auto="1"/>
      </left>
      <right/>
      <top/>
      <bottom style="thick">
        <color auto="1"/>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n">
        <color indexed="64"/>
      </bottom>
      <diagonal/>
    </border>
    <border>
      <left/>
      <right style="thick">
        <color indexed="64"/>
      </right>
      <top style="medium">
        <color auto="1"/>
      </top>
      <bottom style="thin">
        <color indexed="64"/>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style="thick">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ck">
        <color indexed="64"/>
      </right>
      <top style="medium">
        <color auto="1"/>
      </top>
      <bottom style="thin">
        <color indexed="64"/>
      </bottom>
      <diagonal/>
    </border>
    <border>
      <left/>
      <right style="thick">
        <color indexed="64"/>
      </right>
      <top style="thin">
        <color indexed="64"/>
      </top>
      <bottom/>
      <diagonal/>
    </border>
    <border>
      <left style="medium">
        <color auto="1"/>
      </left>
      <right/>
      <top/>
      <bottom style="thin">
        <color auto="1"/>
      </bottom>
      <diagonal/>
    </border>
    <border>
      <left/>
      <right/>
      <top style="medium">
        <color auto="1"/>
      </top>
      <bottom style="thin">
        <color indexed="64"/>
      </bottom>
      <diagonal/>
    </border>
    <border>
      <left/>
      <right/>
      <top style="thin">
        <color auto="1"/>
      </top>
      <bottom style="thick">
        <color auto="1"/>
      </bottom>
      <diagonal/>
    </border>
    <border>
      <left style="medium">
        <color indexed="64"/>
      </left>
      <right/>
      <top style="medium">
        <color indexed="64"/>
      </top>
      <bottom style="medium">
        <color auto="1"/>
      </bottom>
      <diagonal/>
    </border>
    <border>
      <left style="medium">
        <color indexed="64"/>
      </left>
      <right style="medium">
        <color auto="1"/>
      </right>
      <top style="thin">
        <color auto="1"/>
      </top>
      <bottom style="medium">
        <color indexed="64"/>
      </bottom>
      <diagonal/>
    </border>
    <border>
      <left/>
      <right/>
      <top style="medium">
        <color indexed="64"/>
      </top>
      <bottom style="medium">
        <color auto="1"/>
      </bottom>
      <diagonal/>
    </border>
    <border>
      <left style="medium">
        <color indexed="64"/>
      </left>
      <right/>
      <top style="thin">
        <color auto="1"/>
      </top>
      <bottom style="medium">
        <color indexed="64"/>
      </bottom>
      <diagonal/>
    </border>
  </borders>
  <cellStyleXfs count="19">
    <xf numFmtId="0" fontId="0" fillId="0" borderId="0"/>
    <xf numFmtId="9" fontId="9" fillId="0" borderId="0" applyFont="0" applyFill="0" applyBorder="0" applyAlignment="0" applyProtection="0"/>
    <xf numFmtId="0" fontId="10" fillId="11" borderId="0" applyNumberFormat="0" applyBorder="0" applyAlignment="0" applyProtection="0"/>
    <xf numFmtId="0" fontId="11" fillId="0" borderId="0" applyNumberFormat="0" applyFill="0" applyBorder="0" applyAlignment="0" applyProtection="0"/>
    <xf numFmtId="0" fontId="29" fillId="0" borderId="0"/>
    <xf numFmtId="0" fontId="30" fillId="0" borderId="0"/>
    <xf numFmtId="0" fontId="29" fillId="0" borderId="0"/>
    <xf numFmtId="0" fontId="9" fillId="0" borderId="0"/>
    <xf numFmtId="0" fontId="31" fillId="0" borderId="0"/>
    <xf numFmtId="0" fontId="31" fillId="0" borderId="0"/>
    <xf numFmtId="0" fontId="31" fillId="0" borderId="0"/>
    <xf numFmtId="0" fontId="32" fillId="0" borderId="0">
      <alignment vertical="center"/>
    </xf>
    <xf numFmtId="0" fontId="29" fillId="0" borderId="0"/>
    <xf numFmtId="0" fontId="29" fillId="0" borderId="0"/>
    <xf numFmtId="0" fontId="35" fillId="0" borderId="0"/>
    <xf numFmtId="0" fontId="9" fillId="0" borderId="0"/>
    <xf numFmtId="0" fontId="9" fillId="0" borderId="0"/>
    <xf numFmtId="0" fontId="9" fillId="0" borderId="0"/>
    <xf numFmtId="0" fontId="9" fillId="0" borderId="0"/>
  </cellStyleXfs>
  <cellXfs count="327">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4" fillId="5" borderId="10" xfId="0" applyFont="1" applyFill="1" applyBorder="1" applyAlignment="1">
      <alignment vertical="center"/>
    </xf>
    <xf numFmtId="0" fontId="14" fillId="5" borderId="11" xfId="0" applyFont="1" applyFill="1" applyBorder="1" applyAlignment="1">
      <alignment vertical="center"/>
    </xf>
    <xf numFmtId="0" fontId="15" fillId="5" borderId="12" xfId="3" quotePrefix="1" applyFont="1" applyFill="1" applyBorder="1" applyAlignment="1">
      <alignment vertical="center"/>
    </xf>
    <xf numFmtId="0" fontId="16" fillId="0" borderId="0" xfId="0" applyFont="1" applyAlignment="1">
      <alignment vertical="center"/>
    </xf>
    <xf numFmtId="0" fontId="17" fillId="4" borderId="1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8" fillId="0" borderId="0" xfId="0" applyFont="1" applyAlignment="1">
      <alignment vertical="center"/>
    </xf>
    <xf numFmtId="0" fontId="17" fillId="8" borderId="5" xfId="0" applyFont="1" applyFill="1" applyBorder="1" applyAlignment="1">
      <alignment vertical="center"/>
    </xf>
    <xf numFmtId="0" fontId="18" fillId="8" borderId="5" xfId="0" applyFont="1" applyFill="1" applyBorder="1" applyAlignment="1">
      <alignment vertical="center"/>
    </xf>
    <xf numFmtId="0" fontId="18" fillId="8" borderId="10" xfId="0" applyFont="1" applyFill="1" applyBorder="1" applyAlignment="1">
      <alignment vertical="center"/>
    </xf>
    <xf numFmtId="0" fontId="17" fillId="0" borderId="5" xfId="0" applyFont="1" applyBorder="1" applyAlignment="1">
      <alignment vertical="center"/>
    </xf>
    <xf numFmtId="0" fontId="18" fillId="0" borderId="5" xfId="0" applyFont="1" applyBorder="1" applyAlignment="1">
      <alignment horizontal="center" vertical="center"/>
    </xf>
    <xf numFmtId="0" fontId="18" fillId="0" borderId="10"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center" vertical="center"/>
    </xf>
    <xf numFmtId="0" fontId="20" fillId="0" borderId="0" xfId="0" applyFont="1"/>
    <xf numFmtId="0" fontId="17" fillId="4" borderId="8" xfId="0" applyFont="1" applyFill="1" applyBorder="1" applyAlignment="1" applyProtection="1">
      <alignment horizontal="center" vertical="center" wrapText="1"/>
      <protection locked="0"/>
    </xf>
    <xf numFmtId="0" fontId="18" fillId="0" borderId="0" xfId="0" applyFont="1" applyAlignment="1">
      <alignmen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8" borderId="5" xfId="0" applyFont="1" applyFill="1" applyBorder="1" applyAlignment="1">
      <alignment vertical="center" wrapText="1"/>
    </xf>
    <xf numFmtId="0" fontId="17" fillId="4" borderId="5" xfId="0" applyFont="1" applyFill="1" applyBorder="1" applyAlignment="1">
      <alignment horizontal="center" vertical="center" wrapText="1"/>
    </xf>
    <xf numFmtId="0" fontId="17" fillId="8" borderId="5" xfId="0" applyFont="1" applyFill="1" applyBorder="1" applyAlignment="1">
      <alignment vertical="center" wrapText="1"/>
    </xf>
    <xf numFmtId="0" fontId="18" fillId="8" borderId="5" xfId="0" applyFont="1" applyFill="1" applyBorder="1" applyAlignment="1">
      <alignment horizontal="center" vertical="center" wrapText="1"/>
    </xf>
    <xf numFmtId="0" fontId="14" fillId="0" borderId="0" xfId="0" applyFont="1" applyAlignment="1">
      <alignment vertical="center"/>
    </xf>
    <xf numFmtId="0" fontId="14" fillId="13" borderId="19" xfId="0" applyFont="1" applyFill="1" applyBorder="1" applyAlignment="1">
      <alignment vertical="center"/>
    </xf>
    <xf numFmtId="0" fontId="22" fillId="13" borderId="12" xfId="0" applyFont="1" applyFill="1" applyBorder="1" applyAlignment="1">
      <alignment vertical="center"/>
    </xf>
    <xf numFmtId="0" fontId="24" fillId="13" borderId="12" xfId="0" applyFont="1" applyFill="1" applyBorder="1" applyAlignment="1">
      <alignment horizontal="center" vertical="center"/>
    </xf>
    <xf numFmtId="0" fontId="22" fillId="13" borderId="5" xfId="0" applyFont="1" applyFill="1" applyBorder="1" applyAlignment="1">
      <alignment vertical="center"/>
    </xf>
    <xf numFmtId="0" fontId="17" fillId="4" borderId="1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6" borderId="20" xfId="0" applyFont="1" applyFill="1" applyBorder="1" applyAlignment="1">
      <alignment vertical="center"/>
    </xf>
    <xf numFmtId="0" fontId="18" fillId="8" borderId="12" xfId="0" applyFont="1" applyFill="1" applyBorder="1" applyAlignment="1">
      <alignment horizontal="center" vertical="center" wrapText="1"/>
    </xf>
    <xf numFmtId="0" fontId="18" fillId="11" borderId="5" xfId="2" applyFont="1" applyBorder="1" applyAlignment="1">
      <alignment horizontal="center" vertical="center" wrapText="1"/>
    </xf>
    <xf numFmtId="0" fontId="18" fillId="11" borderId="10" xfId="2" applyFont="1" applyBorder="1" applyAlignment="1">
      <alignment horizontal="center" vertical="center" wrapText="1"/>
    </xf>
    <xf numFmtId="0" fontId="18" fillId="9" borderId="12"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12" borderId="10" xfId="0" applyFont="1" applyFill="1" applyBorder="1" applyAlignment="1">
      <alignment horizontal="center"/>
    </xf>
    <xf numFmtId="0" fontId="18" fillId="7"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11" borderId="13" xfId="2" applyFont="1" applyBorder="1" applyAlignment="1">
      <alignment horizontal="center" vertical="center" wrapText="1"/>
    </xf>
    <xf numFmtId="0" fontId="23" fillId="5" borderId="11" xfId="0" applyFont="1" applyFill="1" applyBorder="1" applyAlignment="1">
      <alignment vertical="center"/>
    </xf>
    <xf numFmtId="0" fontId="25" fillId="0" borderId="0" xfId="0" applyFont="1"/>
    <xf numFmtId="0" fontId="17" fillId="0" borderId="5" xfId="0" applyFont="1" applyBorder="1" applyAlignment="1">
      <alignment vertical="center" wrapText="1"/>
    </xf>
    <xf numFmtId="0" fontId="26" fillId="0" borderId="0" xfId="0" applyFont="1"/>
    <xf numFmtId="0" fontId="18" fillId="0" borderId="5" xfId="0" applyFont="1" applyBorder="1" applyAlignment="1">
      <alignment vertical="center" wrapText="1"/>
    </xf>
    <xf numFmtId="0" fontId="25" fillId="0" borderId="0" xfId="0" applyFont="1" applyAlignment="1">
      <alignment vertical="center"/>
    </xf>
    <xf numFmtId="0" fontId="17" fillId="8" borderId="12" xfId="0" applyFont="1" applyFill="1" applyBorder="1" applyAlignment="1">
      <alignment horizontal="center" vertical="center" wrapText="1"/>
    </xf>
    <xf numFmtId="0" fontId="17" fillId="8" borderId="5" xfId="0" applyFont="1" applyFill="1" applyBorder="1" applyAlignment="1">
      <alignment horizontal="left" vertical="center" wrapText="1"/>
    </xf>
    <xf numFmtId="0" fontId="17" fillId="0" borderId="12" xfId="0" applyFont="1" applyBorder="1" applyAlignment="1">
      <alignment horizontal="center" vertical="center" wrapText="1"/>
    </xf>
    <xf numFmtId="0" fontId="17" fillId="0" borderId="5" xfId="0" applyFont="1" applyBorder="1" applyAlignment="1">
      <alignment horizontal="left" vertical="center" wrapText="1"/>
    </xf>
    <xf numFmtId="0" fontId="17" fillId="10" borderId="12" xfId="0" applyFont="1" applyFill="1" applyBorder="1" applyAlignment="1">
      <alignment horizontal="center" vertical="center" wrapText="1"/>
    </xf>
    <xf numFmtId="0" fontId="17" fillId="10" borderId="5" xfId="0" applyFont="1" applyFill="1" applyBorder="1" applyAlignment="1">
      <alignment horizontal="left" vertical="center" wrapText="1"/>
    </xf>
    <xf numFmtId="0" fontId="18" fillId="10" borderId="5" xfId="0" applyFont="1" applyFill="1" applyBorder="1" applyAlignment="1">
      <alignment vertical="center"/>
    </xf>
    <xf numFmtId="0" fontId="18" fillId="10" borderId="10" xfId="0" applyFont="1" applyFill="1" applyBorder="1" applyAlignment="1">
      <alignment vertical="center"/>
    </xf>
    <xf numFmtId="0" fontId="17" fillId="10" borderId="14" xfId="0" applyFont="1" applyFill="1" applyBorder="1" applyAlignment="1">
      <alignment horizontal="center" vertical="center" wrapText="1"/>
    </xf>
    <xf numFmtId="0" fontId="17" fillId="10" borderId="8" xfId="0" applyFont="1" applyFill="1" applyBorder="1" applyAlignment="1">
      <alignment horizontal="left" vertical="center" wrapText="1"/>
    </xf>
    <xf numFmtId="0" fontId="18" fillId="10" borderId="8" xfId="0" applyFont="1" applyFill="1" applyBorder="1" applyAlignment="1">
      <alignment vertical="center"/>
    </xf>
    <xf numFmtId="0" fontId="18" fillId="10" borderId="13" xfId="0" applyFont="1" applyFill="1" applyBorder="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7" fillId="0" borderId="5" xfId="0" applyFont="1" applyBorder="1" applyAlignment="1">
      <alignment horizontal="center" vertical="center" wrapText="1"/>
    </xf>
    <xf numFmtId="0" fontId="14" fillId="5" borderId="10" xfId="0" applyFont="1" applyFill="1" applyBorder="1" applyAlignment="1">
      <alignment vertical="top"/>
    </xf>
    <xf numFmtId="0" fontId="14" fillId="5" borderId="10" xfId="0" applyFont="1" applyFill="1" applyBorder="1" applyAlignment="1">
      <alignment horizontal="left" vertical="top"/>
    </xf>
    <xf numFmtId="0" fontId="27" fillId="0" borderId="12" xfId="3" quotePrefix="1" applyFont="1" applyFill="1" applyBorder="1" applyAlignment="1">
      <alignment vertical="center"/>
    </xf>
    <xf numFmtId="0" fontId="20" fillId="0" borderId="0" xfId="0" applyFont="1" applyAlignment="1">
      <alignment vertical="top"/>
    </xf>
    <xf numFmtId="0" fontId="2" fillId="4" borderId="5" xfId="0" applyFont="1" applyFill="1" applyBorder="1" applyAlignment="1">
      <alignment horizontal="center" vertical="top" wrapText="1"/>
    </xf>
    <xf numFmtId="0" fontId="20" fillId="0" borderId="5" xfId="0" applyFont="1" applyBorder="1" applyAlignment="1">
      <alignment horizontal="left" vertical="top"/>
    </xf>
    <xf numFmtId="0" fontId="20" fillId="0" borderId="5" xfId="0" applyFont="1" applyBorder="1" applyAlignment="1">
      <alignment horizontal="left" vertical="top" wrapText="1"/>
    </xf>
    <xf numFmtId="0" fontId="20" fillId="0" borderId="5" xfId="0" applyFont="1" applyBorder="1" applyAlignment="1">
      <alignment vertical="top" wrapText="1"/>
    </xf>
    <xf numFmtId="0" fontId="20" fillId="9" borderId="5" xfId="0" applyFont="1" applyFill="1" applyBorder="1"/>
    <xf numFmtId="0" fontId="20" fillId="0" borderId="5" xfId="0" applyFont="1" applyBorder="1" applyAlignment="1">
      <alignment vertical="top"/>
    </xf>
    <xf numFmtId="9" fontId="18" fillId="0" borderId="5" xfId="1" applyFont="1" applyFill="1" applyBorder="1" applyAlignment="1">
      <alignment vertical="center"/>
    </xf>
    <xf numFmtId="9" fontId="18" fillId="8" borderId="5" xfId="1" applyFont="1" applyFill="1" applyBorder="1" applyAlignment="1">
      <alignment vertical="center"/>
    </xf>
    <xf numFmtId="0" fontId="28" fillId="0" borderId="0" xfId="0" applyFont="1" applyAlignment="1">
      <alignment vertical="center"/>
    </xf>
    <xf numFmtId="0" fontId="18" fillId="0" borderId="5" xfId="0" applyFont="1" applyBorder="1" applyAlignment="1" applyProtection="1">
      <alignment vertical="center"/>
      <protection locked="0"/>
    </xf>
    <xf numFmtId="9" fontId="18" fillId="0" borderId="5" xfId="1" applyFont="1" applyFill="1" applyBorder="1" applyAlignment="1">
      <alignment vertical="center" wrapText="1"/>
    </xf>
    <xf numFmtId="0" fontId="20" fillId="0" borderId="5" xfId="0" quotePrefix="1" applyFont="1" applyBorder="1" applyAlignment="1">
      <alignment vertical="top" wrapText="1"/>
    </xf>
    <xf numFmtId="0" fontId="18" fillId="0" borderId="13" xfId="0" applyFont="1" applyBorder="1" applyAlignment="1">
      <alignment vertical="center"/>
    </xf>
    <xf numFmtId="0" fontId="34" fillId="0" borderId="0" xfId="0" applyFont="1" applyAlignment="1">
      <alignment horizontal="center" vertical="center"/>
    </xf>
    <xf numFmtId="0" fontId="15" fillId="0" borderId="12" xfId="3" quotePrefix="1" applyFont="1" applyFill="1" applyBorder="1" applyAlignment="1">
      <alignment vertical="center"/>
    </xf>
    <xf numFmtId="0" fontId="18" fillId="8" borderId="5" xfId="0" applyFont="1" applyFill="1" applyBorder="1" applyAlignment="1">
      <alignment horizontal="right" vertical="center"/>
    </xf>
    <xf numFmtId="0" fontId="18" fillId="0" borderId="5" xfId="0" applyFont="1" applyBorder="1" applyAlignment="1">
      <alignment horizontal="right" vertical="center"/>
    </xf>
    <xf numFmtId="0" fontId="15" fillId="0" borderId="0" xfId="3" quotePrefix="1" applyFont="1" applyFill="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3" xfId="0" applyFont="1" applyBorder="1" applyAlignment="1">
      <alignment vertical="center"/>
    </xf>
    <xf numFmtId="0" fontId="19" fillId="0" borderId="0" xfId="0" applyFont="1" applyAlignment="1">
      <alignment horizontal="center" vertical="center"/>
    </xf>
    <xf numFmtId="0" fontId="18" fillId="0" borderId="43" xfId="0" applyFont="1" applyBorder="1" applyAlignment="1">
      <alignment horizontal="center" vertical="center"/>
    </xf>
    <xf numFmtId="0" fontId="18" fillId="0" borderId="33" xfId="0" applyFont="1" applyBorder="1" applyAlignment="1">
      <alignment horizontal="center" vertical="center" wrapText="1"/>
    </xf>
    <xf numFmtId="0" fontId="20" fillId="0" borderId="8" xfId="0" applyFont="1" applyBorder="1" applyAlignment="1">
      <alignment vertical="top" wrapText="1"/>
    </xf>
    <xf numFmtId="0" fontId="20" fillId="0" borderId="8" xfId="0" applyFont="1" applyBorder="1" applyAlignment="1">
      <alignment vertical="top"/>
    </xf>
    <xf numFmtId="0" fontId="18" fillId="8" borderId="21" xfId="0" applyFont="1" applyFill="1" applyBorder="1" applyAlignment="1">
      <alignment horizontal="left" vertical="center"/>
    </xf>
    <xf numFmtId="0" fontId="18" fillId="9" borderId="21" xfId="0" applyFont="1" applyFill="1" applyBorder="1" applyAlignment="1">
      <alignment horizontal="left" vertical="center"/>
    </xf>
    <xf numFmtId="0" fontId="18" fillId="8" borderId="22" xfId="0" applyFont="1" applyFill="1" applyBorder="1" applyAlignment="1">
      <alignment horizontal="left" vertical="center"/>
    </xf>
    <xf numFmtId="0" fontId="18" fillId="9" borderId="5" xfId="0" applyFont="1" applyFill="1" applyBorder="1" applyAlignment="1">
      <alignment horizontal="left" vertical="center" wrapText="1"/>
    </xf>
    <xf numFmtId="9" fontId="18" fillId="8" borderId="5" xfId="1" applyFont="1" applyFill="1" applyBorder="1" applyAlignment="1">
      <alignment horizontal="right" vertical="center" wrapText="1"/>
    </xf>
    <xf numFmtId="0" fontId="20" fillId="0" borderId="10" xfId="0" applyFont="1" applyBorder="1" applyAlignment="1">
      <alignment vertical="top" wrapText="1"/>
    </xf>
    <xf numFmtId="0" fontId="18" fillId="2" borderId="5" xfId="0" applyFont="1" applyFill="1" applyBorder="1" applyAlignment="1">
      <alignment vertical="center"/>
    </xf>
    <xf numFmtId="0" fontId="18" fillId="2" borderId="5" xfId="0" applyFont="1" applyFill="1" applyBorder="1" applyAlignment="1">
      <alignment vertical="center" wrapText="1"/>
    </xf>
    <xf numFmtId="0" fontId="39" fillId="0" borderId="5" xfId="0" applyFont="1" applyBorder="1" applyAlignment="1">
      <alignment horizontal="center" vertical="center"/>
    </xf>
    <xf numFmtId="0" fontId="2" fillId="0" borderId="5" xfId="0" applyFont="1" applyBorder="1" applyAlignment="1">
      <alignment vertical="center"/>
    </xf>
    <xf numFmtId="0" fontId="39" fillId="0" borderId="5" xfId="0" applyFont="1" applyBorder="1" applyAlignment="1">
      <alignment horizontal="center" vertical="center" wrapText="1"/>
    </xf>
    <xf numFmtId="0" fontId="39" fillId="0" borderId="5" xfId="0" applyFont="1" applyBorder="1" applyAlignment="1" applyProtection="1">
      <alignment vertical="center"/>
      <protection locked="0"/>
    </xf>
    <xf numFmtId="0" fontId="39" fillId="0" borderId="5" xfId="0" applyFont="1" applyBorder="1" applyAlignment="1">
      <alignment vertical="center" wrapText="1"/>
    </xf>
    <xf numFmtId="0" fontId="39" fillId="0" borderId="5" xfId="0" applyFont="1" applyBorder="1" applyAlignment="1">
      <alignment vertical="center"/>
    </xf>
    <xf numFmtId="0" fontId="39" fillId="2" borderId="5" xfId="0" applyFont="1" applyFill="1" applyBorder="1" applyAlignment="1">
      <alignment vertical="center" wrapText="1"/>
    </xf>
    <xf numFmtId="0" fontId="39"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17" fillId="2" borderId="5" xfId="0" applyFont="1" applyFill="1" applyBorder="1" applyAlignment="1">
      <alignment vertical="center"/>
    </xf>
    <xf numFmtId="0" fontId="28" fillId="0" borderId="5" xfId="0" applyFont="1" applyBorder="1" applyAlignment="1">
      <alignment vertical="center"/>
    </xf>
    <xf numFmtId="164" fontId="2" fillId="0" borderId="5" xfId="0" quotePrefix="1" applyNumberFormat="1" applyFont="1" applyBorder="1" applyAlignment="1">
      <alignment horizontal="right" vertical="center"/>
    </xf>
    <xf numFmtId="0" fontId="2" fillId="0" borderId="5" xfId="0" quotePrefix="1" applyFont="1" applyBorder="1" applyAlignment="1">
      <alignment horizontal="right" vertical="center"/>
    </xf>
    <xf numFmtId="1" fontId="39" fillId="0" borderId="5" xfId="0" applyNumberFormat="1" applyFont="1" applyBorder="1" applyAlignment="1">
      <alignment horizontal="center" vertical="center"/>
    </xf>
    <xf numFmtId="0" fontId="39" fillId="0" borderId="5" xfId="0" applyFont="1" applyBorder="1" applyAlignment="1">
      <alignment horizontal="left" vertical="center"/>
    </xf>
    <xf numFmtId="0" fontId="40" fillId="0" borderId="5" xfId="0" applyFont="1" applyBorder="1" applyAlignment="1">
      <alignment vertical="center"/>
    </xf>
    <xf numFmtId="0" fontId="39" fillId="0" borderId="9" xfId="0" applyFont="1" applyBorder="1" applyAlignment="1">
      <alignment vertical="center"/>
    </xf>
    <xf numFmtId="0" fontId="2" fillId="2" borderId="5" xfId="0" applyFont="1" applyFill="1" applyBorder="1" applyAlignment="1">
      <alignment vertical="center"/>
    </xf>
    <xf numFmtId="0" fontId="39" fillId="2" borderId="5" xfId="0" applyFont="1" applyFill="1" applyBorder="1" applyAlignment="1">
      <alignment vertical="center"/>
    </xf>
    <xf numFmtId="0" fontId="2" fillId="4" borderId="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2" fillId="0" borderId="8" xfId="0" applyFont="1" applyBorder="1" applyAlignment="1">
      <alignment vertical="top" wrapText="1"/>
    </xf>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right" vertical="center"/>
    </xf>
    <xf numFmtId="1" fontId="39" fillId="0" borderId="0" xfId="0" applyNumberFormat="1" applyFont="1" applyAlignment="1">
      <alignment vertical="center"/>
    </xf>
    <xf numFmtId="1" fontId="39" fillId="0" borderId="0" xfId="0" applyNumberFormat="1" applyFont="1" applyAlignment="1">
      <alignment horizontal="center" vertical="center"/>
    </xf>
    <xf numFmtId="0" fontId="39" fillId="0" borderId="0" xfId="0" applyFont="1" applyAlignment="1">
      <alignment horizontal="center" vertical="center" wrapText="1"/>
    </xf>
    <xf numFmtId="0" fontId="39" fillId="0" borderId="0" xfId="0" applyFont="1" applyAlignment="1" applyProtection="1">
      <alignment vertical="center"/>
      <protection locked="0"/>
    </xf>
    <xf numFmtId="9" fontId="39" fillId="0" borderId="0" xfId="1" applyFont="1" applyFill="1" applyBorder="1" applyAlignment="1">
      <alignment vertical="center"/>
    </xf>
    <xf numFmtId="0" fontId="39" fillId="0" borderId="0" xfId="0" applyFont="1" applyAlignment="1">
      <alignment horizontal="left" vertical="center" wrapText="1"/>
    </xf>
    <xf numFmtId="0" fontId="39" fillId="0" borderId="0" xfId="0" applyFont="1" applyAlignment="1">
      <alignment vertical="center" wrapText="1"/>
    </xf>
    <xf numFmtId="0" fontId="18" fillId="14" borderId="5" xfId="0" applyFont="1" applyFill="1" applyBorder="1" applyAlignment="1">
      <alignment vertical="center"/>
    </xf>
    <xf numFmtId="0" fontId="27" fillId="0" borderId="0" xfId="3" applyFont="1" applyFill="1" applyBorder="1" applyAlignment="1">
      <alignment horizontal="left"/>
    </xf>
    <xf numFmtId="0" fontId="20" fillId="0" borderId="10" xfId="0" applyFont="1" applyBorder="1"/>
    <xf numFmtId="0" fontId="41" fillId="0" borderId="0" xfId="0" quotePrefix="1" applyFont="1" applyAlignment="1">
      <alignment horizontal="left" vertical="center" indent="1" readingOrder="1"/>
    </xf>
    <xf numFmtId="9" fontId="18" fillId="0" borderId="5" xfId="1" applyFont="1" applyFill="1" applyBorder="1" applyAlignment="1" applyProtection="1">
      <alignment vertical="center"/>
      <protection locked="0"/>
    </xf>
    <xf numFmtId="9" fontId="18" fillId="0" borderId="5" xfId="1" applyFont="1" applyFill="1" applyBorder="1" applyAlignment="1" applyProtection="1">
      <alignment horizontal="right" vertical="center"/>
      <protection locked="0"/>
    </xf>
    <xf numFmtId="9" fontId="18" fillId="0" borderId="5" xfId="1" applyFont="1" applyFill="1" applyBorder="1" applyAlignment="1">
      <alignment horizontal="right" vertical="center"/>
    </xf>
    <xf numFmtId="9" fontId="18" fillId="0" borderId="5" xfId="1" applyFont="1" applyFill="1" applyBorder="1" applyAlignment="1">
      <alignment horizontal="left" vertical="center"/>
    </xf>
    <xf numFmtId="9" fontId="18" fillId="0" borderId="8" xfId="1" applyFont="1" applyFill="1" applyBorder="1" applyAlignment="1">
      <alignment vertical="center"/>
    </xf>
    <xf numFmtId="0" fontId="22" fillId="0" borderId="18" xfId="0" applyFont="1" applyBorder="1" applyAlignment="1">
      <alignment vertical="top" wrapText="1"/>
    </xf>
    <xf numFmtId="0" fontId="20" fillId="0" borderId="9" xfId="0" applyFont="1" applyBorder="1" applyAlignment="1">
      <alignment vertical="top" wrapText="1"/>
    </xf>
    <xf numFmtId="0" fontId="28" fillId="2" borderId="5" xfId="0" applyFont="1" applyFill="1" applyBorder="1" applyAlignment="1">
      <alignment vertical="center"/>
    </xf>
    <xf numFmtId="0" fontId="18" fillId="2" borderId="5" xfId="0" applyFont="1" applyFill="1" applyBorder="1" applyAlignment="1">
      <alignment horizontal="center" vertical="center" wrapText="1"/>
    </xf>
    <xf numFmtId="0" fontId="39" fillId="2" borderId="5" xfId="0" applyFont="1" applyFill="1" applyBorder="1" applyAlignment="1">
      <alignment horizontal="center" vertical="center"/>
    </xf>
    <xf numFmtId="0" fontId="14" fillId="5" borderId="20" xfId="0" applyFont="1" applyFill="1" applyBorder="1" applyAlignment="1">
      <alignment vertical="center"/>
    </xf>
    <xf numFmtId="0" fontId="18" fillId="8" borderId="14"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11" borderId="8" xfId="2" applyFont="1" applyBorder="1" applyAlignment="1">
      <alignment horizontal="center" vertical="center" wrapText="1"/>
    </xf>
    <xf numFmtId="0" fontId="18" fillId="8" borderId="13" xfId="0" applyFont="1" applyFill="1" applyBorder="1" applyAlignment="1">
      <alignment horizontal="center" vertical="center" wrapText="1"/>
    </xf>
    <xf numFmtId="0" fontId="18" fillId="8" borderId="46" xfId="0" applyFont="1" applyFill="1" applyBorder="1" applyAlignment="1">
      <alignment horizontal="left" vertical="center"/>
    </xf>
    <xf numFmtId="0" fontId="37" fillId="0" borderId="5" xfId="0" applyFont="1" applyBorder="1" applyAlignment="1">
      <alignment horizontal="center"/>
    </xf>
    <xf numFmtId="0" fontId="37" fillId="0" borderId="5" xfId="0" applyFont="1" applyBorder="1" applyAlignment="1">
      <alignment horizontal="left"/>
    </xf>
    <xf numFmtId="0" fontId="36" fillId="0" borderId="0" xfId="0" applyFont="1" applyAlignment="1">
      <alignment horizontal="center"/>
    </xf>
    <xf numFmtId="0" fontId="33" fillId="0" borderId="0" xfId="0" applyFont="1"/>
    <xf numFmtId="0" fontId="38" fillId="0" borderId="0" xfId="0" applyFont="1"/>
    <xf numFmtId="0" fontId="23" fillId="0" borderId="0" xfId="0" applyFont="1"/>
    <xf numFmtId="1" fontId="18" fillId="0" borderId="5" xfId="0" applyNumberFormat="1" applyFont="1" applyBorder="1" applyAlignment="1">
      <alignment horizontal="center" vertical="center"/>
    </xf>
    <xf numFmtId="0" fontId="18" fillId="0" borderId="5" xfId="0" applyFont="1" applyBorder="1" applyAlignment="1">
      <alignment horizontal="left" vertical="center"/>
    </xf>
    <xf numFmtId="0" fontId="19" fillId="0" borderId="5" xfId="0" applyFont="1" applyBorder="1" applyAlignment="1">
      <alignment vertical="center"/>
    </xf>
    <xf numFmtId="0" fontId="18" fillId="0" borderId="9" xfId="0" applyFont="1" applyBorder="1" applyAlignment="1">
      <alignment vertical="center"/>
    </xf>
    <xf numFmtId="0" fontId="17" fillId="0" borderId="5" xfId="0" applyFont="1" applyBorder="1" applyAlignment="1">
      <alignment horizontal="right" vertical="center"/>
    </xf>
    <xf numFmtId="0" fontId="19" fillId="0" borderId="0" xfId="0" applyFont="1" applyAlignment="1">
      <alignment vertical="center"/>
    </xf>
    <xf numFmtId="0" fontId="17" fillId="0" borderId="5" xfId="0" quotePrefix="1" applyFont="1" applyBorder="1" applyAlignment="1">
      <alignment vertical="center"/>
    </xf>
    <xf numFmtId="0" fontId="18" fillId="0" borderId="8" xfId="0" applyFont="1" applyBorder="1" applyAlignment="1">
      <alignment vertical="center"/>
    </xf>
    <xf numFmtId="1" fontId="18" fillId="0" borderId="5" xfId="0" applyNumberFormat="1" applyFont="1" applyBorder="1" applyAlignment="1">
      <alignment vertical="center"/>
    </xf>
    <xf numFmtId="0" fontId="17" fillId="0" borderId="10" xfId="0" applyFont="1" applyBorder="1" applyAlignment="1">
      <alignment vertical="center"/>
    </xf>
    <xf numFmtId="1"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7" fillId="0" borderId="5" xfId="0" applyFont="1" applyBorder="1" applyAlignment="1">
      <alignment horizontal="left" vertical="center"/>
    </xf>
    <xf numFmtId="0" fontId="17" fillId="0" borderId="9" xfId="0" quotePrefix="1" applyFont="1" applyBorder="1" applyAlignment="1">
      <alignment vertical="center"/>
    </xf>
    <xf numFmtId="164" fontId="18" fillId="0" borderId="5" xfId="0" quotePrefix="1" applyNumberFormat="1" applyFont="1" applyBorder="1" applyAlignment="1">
      <alignment horizontal="right" vertical="center"/>
    </xf>
    <xf numFmtId="1" fontId="18" fillId="0" borderId="10" xfId="0" applyNumberFormat="1" applyFont="1" applyBorder="1" applyAlignment="1">
      <alignment horizontal="center"/>
    </xf>
    <xf numFmtId="0" fontId="18" fillId="0" borderId="5" xfId="0" quotePrefix="1" applyFont="1" applyBorder="1" applyAlignment="1">
      <alignment vertical="center"/>
    </xf>
    <xf numFmtId="1" fontId="18" fillId="0" borderId="5" xfId="0" applyNumberFormat="1" applyFont="1" applyBorder="1" applyAlignment="1">
      <alignment vertical="center" wrapText="1"/>
    </xf>
    <xf numFmtId="0" fontId="17" fillId="0" borderId="9" xfId="0" applyFont="1" applyBorder="1" applyAlignment="1">
      <alignment vertical="center"/>
    </xf>
    <xf numFmtId="0" fontId="18" fillId="0" borderId="10" xfId="0" applyFont="1" applyBorder="1" applyAlignment="1">
      <alignment horizontal="center" vertical="center"/>
    </xf>
    <xf numFmtId="0" fontId="37" fillId="0" borderId="50" xfId="0" applyFont="1" applyBorder="1" applyAlignment="1">
      <alignment vertical="center"/>
    </xf>
    <xf numFmtId="0" fontId="37" fillId="0" borderId="2" xfId="0" applyFont="1" applyBorder="1" applyAlignment="1">
      <alignment vertical="center"/>
    </xf>
    <xf numFmtId="0" fontId="17" fillId="0" borderId="50" xfId="0" applyFont="1" applyBorder="1" applyAlignment="1">
      <alignment vertical="center"/>
    </xf>
    <xf numFmtId="0" fontId="37" fillId="0" borderId="52" xfId="0" applyFont="1" applyBorder="1" applyAlignment="1">
      <alignment vertical="center"/>
    </xf>
    <xf numFmtId="0" fontId="18" fillId="0" borderId="28" xfId="0" applyFont="1" applyBorder="1" applyAlignment="1">
      <alignment vertical="center"/>
    </xf>
    <xf numFmtId="0" fontId="18" fillId="0" borderId="31" xfId="0" applyFont="1" applyBorder="1" applyAlignment="1">
      <alignment vertical="center"/>
    </xf>
    <xf numFmtId="0" fontId="18" fillId="0" borderId="51" xfId="0" applyFont="1" applyBorder="1" applyAlignment="1">
      <alignment vertical="center"/>
    </xf>
    <xf numFmtId="0" fontId="18" fillId="0" borderId="47" xfId="0" applyFont="1" applyBorder="1" applyAlignment="1">
      <alignment vertical="center"/>
    </xf>
    <xf numFmtId="0" fontId="18" fillId="0" borderId="41" xfId="0" applyFont="1" applyBorder="1" applyAlignment="1">
      <alignment vertical="center"/>
    </xf>
    <xf numFmtId="0" fontId="18" fillId="0" borderId="53" xfId="0" applyFont="1" applyBorder="1" applyAlignment="1">
      <alignment vertical="center"/>
    </xf>
    <xf numFmtId="9" fontId="18" fillId="0" borderId="5" xfId="1" applyFont="1" applyFill="1" applyBorder="1" applyAlignment="1" applyProtection="1">
      <alignment vertical="center" wrapText="1"/>
      <protection locked="0"/>
    </xf>
    <xf numFmtId="0" fontId="18" fillId="0" borderId="8" xfId="0" applyFont="1" applyBorder="1" applyAlignment="1">
      <alignment horizontal="center" vertical="center"/>
    </xf>
    <xf numFmtId="9" fontId="18" fillId="0" borderId="8" xfId="1" applyFont="1" applyFill="1" applyBorder="1" applyAlignment="1">
      <alignment horizontal="right" vertical="center"/>
    </xf>
    <xf numFmtId="0" fontId="17" fillId="0" borderId="0" xfId="0" applyFont="1" applyAlignment="1">
      <alignment vertical="center"/>
    </xf>
    <xf numFmtId="1" fontId="18" fillId="0" borderId="0" xfId="0" applyNumberFormat="1" applyFont="1" applyAlignment="1">
      <alignment horizontal="center" vertical="center"/>
    </xf>
    <xf numFmtId="9" fontId="18" fillId="0" borderId="0" xfId="1" applyFont="1" applyFill="1" applyBorder="1" applyAlignment="1">
      <alignment vertical="center"/>
    </xf>
    <xf numFmtId="1" fontId="28" fillId="2" borderId="10" xfId="0" applyNumberFormat="1" applyFont="1" applyFill="1" applyBorder="1" applyAlignment="1">
      <alignment vertical="center"/>
    </xf>
    <xf numFmtId="0" fontId="42" fillId="2" borderId="9" xfId="0" applyFont="1" applyFill="1" applyBorder="1" applyAlignment="1">
      <alignment horizontal="center" vertical="center" wrapText="1"/>
    </xf>
    <xf numFmtId="9" fontId="18" fillId="0" borderId="8" xfId="1" applyFont="1" applyFill="1" applyBorder="1" applyAlignment="1" applyProtection="1">
      <alignment horizontal="right" vertical="center"/>
      <protection locked="0"/>
    </xf>
    <xf numFmtId="164" fontId="17" fillId="0" borderId="0" xfId="0" quotePrefix="1" applyNumberFormat="1" applyFont="1" applyAlignment="1">
      <alignment horizontal="right" vertical="center"/>
    </xf>
    <xf numFmtId="0" fontId="17" fillId="0" borderId="0" xfId="0" quotePrefix="1" applyFont="1" applyAlignment="1">
      <alignment horizontal="right" vertical="center"/>
    </xf>
    <xf numFmtId="0" fontId="17" fillId="0" borderId="0" xfId="0" applyFont="1" applyAlignment="1">
      <alignment horizontal="right" vertical="center"/>
    </xf>
    <xf numFmtId="0" fontId="42" fillId="2" borderId="0" xfId="0" applyFont="1" applyFill="1" applyAlignment="1">
      <alignment horizontal="right" vertical="center"/>
    </xf>
    <xf numFmtId="9" fontId="18" fillId="0" borderId="0" xfId="1" applyFont="1" applyFill="1" applyBorder="1" applyAlignment="1" applyProtection="1">
      <alignment horizontal="right" vertical="center"/>
      <protection locked="0"/>
    </xf>
    <xf numFmtId="9" fontId="18" fillId="0" borderId="0" xfId="0" applyNumberFormat="1" applyFont="1" applyAlignment="1" applyProtection="1">
      <alignment vertical="center"/>
      <protection locked="0"/>
    </xf>
    <xf numFmtId="0" fontId="19" fillId="0" borderId="0" xfId="0" applyFont="1" applyAlignment="1">
      <alignment vertical="center" wrapText="1"/>
    </xf>
    <xf numFmtId="0" fontId="18" fillId="0" borderId="44" xfId="0" applyFont="1" applyBorder="1" applyAlignment="1">
      <alignment horizontal="center" vertical="center" wrapText="1"/>
    </xf>
    <xf numFmtId="0" fontId="18" fillId="0" borderId="31" xfId="0" applyFont="1" applyBorder="1" applyAlignment="1">
      <alignment horizontal="center" vertical="center"/>
    </xf>
    <xf numFmtId="0" fontId="18" fillId="0" borderId="28" xfId="0" applyFont="1" applyBorder="1" applyAlignment="1">
      <alignment horizontal="center" vertical="center" wrapText="1"/>
    </xf>
    <xf numFmtId="0" fontId="18" fillId="0" borderId="51" xfId="0" applyFont="1" applyBorder="1" applyAlignment="1">
      <alignment horizontal="center" vertical="center" wrapText="1"/>
    </xf>
    <xf numFmtId="0" fontId="43" fillId="0" borderId="0" xfId="0" applyFont="1"/>
    <xf numFmtId="0" fontId="18" fillId="0" borderId="22" xfId="0" applyFont="1" applyBorder="1" applyAlignment="1">
      <alignment horizontal="left" vertical="center"/>
    </xf>
    <xf numFmtId="164" fontId="17" fillId="0" borderId="5" xfId="0" quotePrefix="1" applyNumberFormat="1" applyFont="1" applyBorder="1" applyAlignment="1">
      <alignment horizontal="right" vertical="center"/>
    </xf>
    <xf numFmtId="0" fontId="17" fillId="0" borderId="5" xfId="0" quotePrefix="1" applyFont="1" applyBorder="1" applyAlignment="1">
      <alignment horizontal="right" vertical="center"/>
    </xf>
    <xf numFmtId="9" fontId="18" fillId="0" borderId="5" xfId="0" applyNumberFormat="1" applyFont="1" applyBorder="1" applyAlignment="1" applyProtection="1">
      <alignment vertical="center"/>
      <protection locked="0"/>
    </xf>
    <xf numFmtId="9" fontId="18" fillId="0" borderId="5" xfId="0" applyNumberFormat="1" applyFont="1" applyBorder="1" applyAlignment="1">
      <alignment vertical="center"/>
    </xf>
    <xf numFmtId="1" fontId="18" fillId="0" borderId="5" xfId="0" applyNumberFormat="1" applyFont="1" applyBorder="1" applyAlignment="1">
      <alignment horizontal="center" vertical="center" wrapText="1"/>
    </xf>
    <xf numFmtId="1" fontId="17" fillId="0" borderId="5" xfId="0" quotePrefix="1" applyNumberFormat="1" applyFont="1" applyBorder="1" applyAlignment="1">
      <alignment horizontal="right" vertical="center"/>
    </xf>
    <xf numFmtId="0" fontId="19" fillId="0" borderId="5" xfId="0" applyFont="1" applyBorder="1" applyAlignment="1">
      <alignment vertical="center" wrapText="1"/>
    </xf>
    <xf numFmtId="9" fontId="18" fillId="0" borderId="5" xfId="0" applyNumberFormat="1" applyFont="1" applyBorder="1" applyAlignment="1">
      <alignment horizontal="right" vertical="center"/>
    </xf>
    <xf numFmtId="0" fontId="42" fillId="0" borderId="5" xfId="0" applyFont="1" applyBorder="1" applyAlignment="1">
      <alignment horizontal="right" vertical="center"/>
    </xf>
    <xf numFmtId="0" fontId="42" fillId="0" borderId="5" xfId="0" quotePrefix="1" applyFont="1" applyBorder="1" applyAlignment="1">
      <alignment horizontal="right" vertical="center"/>
    </xf>
    <xf numFmtId="0" fontId="28" fillId="0" borderId="5" xfId="0" applyFont="1" applyBorder="1" applyAlignment="1">
      <alignment horizontal="center" vertical="center"/>
    </xf>
    <xf numFmtId="0" fontId="42" fillId="0" borderId="5" xfId="0" applyFont="1" applyBorder="1" applyAlignment="1">
      <alignment vertical="center"/>
    </xf>
    <xf numFmtId="9" fontId="28" fillId="0" borderId="5" xfId="1" applyFont="1" applyFill="1" applyBorder="1" applyAlignment="1">
      <alignment vertical="center"/>
    </xf>
    <xf numFmtId="9" fontId="28" fillId="0" borderId="5" xfId="1" applyFont="1" applyFill="1" applyBorder="1" applyAlignment="1" applyProtection="1">
      <alignment vertical="center"/>
      <protection locked="0"/>
    </xf>
    <xf numFmtId="9" fontId="28" fillId="0" borderId="5" xfId="0" applyNumberFormat="1" applyFont="1" applyBorder="1" applyAlignment="1" applyProtection="1">
      <alignment vertical="center"/>
      <protection locked="0"/>
    </xf>
    <xf numFmtId="0" fontId="17" fillId="0" borderId="8" xfId="0" applyFont="1" applyBorder="1" applyAlignment="1">
      <alignment vertical="center"/>
    </xf>
    <xf numFmtId="0" fontId="17" fillId="0" borderId="8" xfId="0" quotePrefix="1" applyFont="1" applyBorder="1" applyAlignment="1">
      <alignment horizontal="right" vertical="center"/>
    </xf>
    <xf numFmtId="0" fontId="17" fillId="0" borderId="8" xfId="0" applyFont="1" applyBorder="1" applyAlignment="1">
      <alignment horizontal="right" vertical="center"/>
    </xf>
    <xf numFmtId="1" fontId="18" fillId="0" borderId="8" xfId="0" applyNumberFormat="1" applyFont="1" applyBorder="1" applyAlignment="1">
      <alignment horizontal="center" vertical="center"/>
    </xf>
    <xf numFmtId="9" fontId="18" fillId="0" borderId="8" xfId="0" applyNumberFormat="1" applyFont="1" applyBorder="1" applyAlignment="1" applyProtection="1">
      <alignment vertical="center"/>
      <protection locked="0"/>
    </xf>
    <xf numFmtId="0" fontId="18" fillId="0" borderId="8" xfId="0" applyFont="1" applyBorder="1" applyAlignment="1">
      <alignment horizontal="left" vertical="center"/>
    </xf>
    <xf numFmtId="0" fontId="18" fillId="0" borderId="8" xfId="0" applyFont="1" applyBorder="1" applyAlignment="1">
      <alignment vertical="center" wrapText="1"/>
    </xf>
    <xf numFmtId="164" fontId="17" fillId="0" borderId="8" xfId="0" quotePrefix="1" applyNumberFormat="1" applyFont="1" applyBorder="1" applyAlignment="1">
      <alignment horizontal="right" vertical="center"/>
    </xf>
    <xf numFmtId="0" fontId="42" fillId="0" borderId="8" xfId="0" quotePrefix="1" applyFont="1" applyBorder="1" applyAlignment="1">
      <alignment horizontal="right" vertical="center"/>
    </xf>
    <xf numFmtId="0" fontId="19" fillId="0" borderId="8" xfId="0" applyFont="1" applyBorder="1" applyAlignment="1">
      <alignment vertical="center" wrapText="1"/>
    </xf>
    <xf numFmtId="0" fontId="42" fillId="0" borderId="8" xfId="0" applyFont="1" applyBorder="1" applyAlignment="1">
      <alignment horizontal="right" vertical="center"/>
    </xf>
    <xf numFmtId="0" fontId="44" fillId="0" borderId="5" xfId="0" applyFont="1" applyBorder="1"/>
    <xf numFmtId="0" fontId="20" fillId="0" borderId="11" xfId="0" applyFont="1" applyBorder="1" applyAlignment="1">
      <alignment horizontal="left"/>
    </xf>
    <xf numFmtId="0" fontId="20" fillId="0" borderId="12" xfId="0" applyFont="1" applyBorder="1" applyAlignment="1">
      <alignment horizontal="left"/>
    </xf>
    <xf numFmtId="0" fontId="27" fillId="0" borderId="0" xfId="3" applyFont="1" applyFill="1" applyBorder="1" applyAlignment="1">
      <alignment horizontal="left"/>
    </xf>
    <xf numFmtId="0" fontId="20" fillId="0" borderId="0" xfId="0" applyFont="1" applyAlignment="1">
      <alignment horizontal="center"/>
    </xf>
    <xf numFmtId="0" fontId="36" fillId="0" borderId="0" xfId="0" applyFont="1" applyAlignment="1">
      <alignment horizontal="left"/>
    </xf>
    <xf numFmtId="0" fontId="36" fillId="0" borderId="0" xfId="0" applyFont="1" applyAlignment="1">
      <alignment horizontal="center"/>
    </xf>
    <xf numFmtId="0" fontId="33" fillId="0" borderId="0" xfId="0" applyFont="1" applyAlignment="1">
      <alignment horizontal="left"/>
    </xf>
    <xf numFmtId="0" fontId="23" fillId="0" borderId="0" xfId="0" applyFont="1" applyAlignment="1">
      <alignment horizontal="center" vertical="top"/>
    </xf>
    <xf numFmtId="0" fontId="14" fillId="5" borderId="11" xfId="0" applyFont="1" applyFill="1" applyBorder="1" applyAlignment="1">
      <alignment horizontal="left" vertical="center"/>
    </xf>
    <xf numFmtId="0" fontId="18" fillId="0" borderId="36"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5" borderId="10" xfId="0" applyFont="1" applyFill="1" applyBorder="1" applyAlignment="1">
      <alignment horizontal="left" vertical="center"/>
    </xf>
    <xf numFmtId="0" fontId="18" fillId="0" borderId="28" xfId="0" applyFont="1" applyBorder="1" applyAlignment="1">
      <alignment vertical="center" wrapText="1"/>
    </xf>
    <xf numFmtId="0" fontId="37" fillId="0" borderId="28" xfId="0" applyFont="1" applyBorder="1" applyAlignment="1">
      <alignment vertical="center" wrapText="1"/>
    </xf>
    <xf numFmtId="0" fontId="18" fillId="0" borderId="31" xfId="0" applyFont="1" applyBorder="1" applyAlignment="1">
      <alignment vertical="center" wrapText="1"/>
    </xf>
    <xf numFmtId="0" fontId="37" fillId="0" borderId="31" xfId="0" applyFont="1" applyBorder="1" applyAlignment="1">
      <alignment vertical="center" wrapText="1"/>
    </xf>
    <xf numFmtId="0" fontId="18" fillId="0" borderId="51" xfId="0" applyFont="1" applyBorder="1" applyAlignment="1">
      <alignment vertical="center" wrapText="1"/>
    </xf>
    <xf numFmtId="0" fontId="37" fillId="0" borderId="51" xfId="0" applyFont="1" applyBorder="1" applyAlignment="1">
      <alignment vertical="center" wrapText="1"/>
    </xf>
    <xf numFmtId="0" fontId="14" fillId="5" borderId="20" xfId="0" applyFont="1" applyFill="1" applyBorder="1" applyAlignment="1">
      <alignment horizontal="left" vertical="center"/>
    </xf>
    <xf numFmtId="0" fontId="14" fillId="5" borderId="5" xfId="0" applyFont="1" applyFill="1" applyBorder="1" applyAlignment="1">
      <alignment horizontal="left" vertical="center"/>
    </xf>
    <xf numFmtId="0" fontId="17" fillId="0" borderId="50" xfId="0" applyFont="1" applyBorder="1" applyAlignment="1">
      <alignment vertical="center"/>
    </xf>
    <xf numFmtId="0" fontId="37" fillId="0" borderId="52" xfId="0" applyFont="1" applyBorder="1" applyAlignment="1">
      <alignment vertical="center"/>
    </xf>
    <xf numFmtId="0" fontId="37" fillId="0" borderId="2" xfId="0" applyFont="1" applyBorder="1" applyAlignment="1">
      <alignment vertical="center"/>
    </xf>
    <xf numFmtId="0" fontId="14" fillId="5" borderId="11" xfId="0" applyFont="1" applyFill="1" applyBorder="1" applyAlignment="1">
      <alignment horizontal="left" vertical="top"/>
    </xf>
    <xf numFmtId="0" fontId="17" fillId="0" borderId="50" xfId="0" applyFont="1" applyBorder="1" applyAlignment="1">
      <alignment vertical="center" wrapText="1"/>
    </xf>
    <xf numFmtId="0" fontId="37" fillId="0" borderId="52" xfId="0" applyFont="1" applyBorder="1" applyAlignment="1">
      <alignment vertical="center" wrapText="1"/>
    </xf>
    <xf numFmtId="0" fontId="37" fillId="0" borderId="2" xfId="0" applyFont="1" applyBorder="1" applyAlignment="1">
      <alignment vertical="center" wrapText="1"/>
    </xf>
    <xf numFmtId="0" fontId="18" fillId="0" borderId="48" xfId="0" applyFont="1" applyBorder="1" applyAlignment="1">
      <alignment vertical="center" wrapText="1"/>
    </xf>
    <xf numFmtId="0" fontId="37" fillId="0" borderId="40" xfId="0" applyFont="1" applyBorder="1" applyAlignment="1">
      <alignment vertical="center" wrapText="1"/>
    </xf>
    <xf numFmtId="0" fontId="18" fillId="0" borderId="11" xfId="0" applyFont="1" applyBorder="1" applyAlignment="1">
      <alignment vertical="center" wrapText="1"/>
    </xf>
    <xf numFmtId="0" fontId="37" fillId="0" borderId="22" xfId="0" applyFont="1" applyBorder="1" applyAlignment="1">
      <alignment vertical="center" wrapText="1"/>
    </xf>
    <xf numFmtId="0" fontId="18" fillId="0" borderId="49" xfId="0" applyFont="1" applyBorder="1" applyAlignment="1">
      <alignment vertical="center" wrapText="1"/>
    </xf>
    <xf numFmtId="0" fontId="37" fillId="0" borderId="23" xfId="0" applyFont="1" applyBorder="1" applyAlignment="1">
      <alignment vertical="center" wrapText="1"/>
    </xf>
    <xf numFmtId="0" fontId="1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18" fillId="0" borderId="44" xfId="0" applyFont="1" applyBorder="1" applyAlignment="1">
      <alignment vertical="center" wrapText="1"/>
    </xf>
    <xf numFmtId="0" fontId="18" fillId="0" borderId="39" xfId="0" applyFont="1" applyBorder="1" applyAlignment="1">
      <alignment vertical="center" wrapText="1"/>
    </xf>
    <xf numFmtId="0" fontId="37" fillId="0" borderId="45" xfId="0" applyFont="1" applyBorder="1" applyAlignment="1">
      <alignment vertical="center" wrapText="1"/>
    </xf>
    <xf numFmtId="0" fontId="14" fillId="5" borderId="12" xfId="0" applyFont="1" applyFill="1" applyBorder="1" applyAlignment="1">
      <alignment horizontal="left" vertical="center"/>
    </xf>
    <xf numFmtId="0" fontId="18" fillId="0" borderId="0" xfId="0" applyFont="1" applyAlignment="1">
      <alignment horizontal="left" vertical="top" wrapText="1"/>
    </xf>
    <xf numFmtId="0" fontId="18" fillId="0" borderId="34" xfId="0" applyFont="1" applyBorder="1" applyAlignment="1">
      <alignment vertical="center" wrapText="1"/>
    </xf>
    <xf numFmtId="0" fontId="18" fillId="0" borderId="42" xfId="0" applyFont="1" applyBorder="1" applyAlignment="1">
      <alignment vertical="center" wrapText="1"/>
    </xf>
    <xf numFmtId="0" fontId="37" fillId="0" borderId="35" xfId="0" applyFont="1" applyBorder="1" applyAlignment="1">
      <alignment vertical="center" wrapText="1"/>
    </xf>
    <xf numFmtId="0" fontId="17" fillId="0" borderId="24"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18" fillId="0" borderId="47" xfId="0" applyFont="1" applyBorder="1" applyAlignment="1">
      <alignment vertical="center" wrapText="1"/>
    </xf>
    <xf numFmtId="0" fontId="37" fillId="0" borderId="29" xfId="0" applyFont="1" applyBorder="1" applyAlignment="1">
      <alignment vertical="center" wrapText="1"/>
    </xf>
    <xf numFmtId="0" fontId="18" fillId="0" borderId="41" xfId="0" applyFont="1" applyBorder="1" applyAlignment="1">
      <alignment vertical="center" wrapText="1"/>
    </xf>
    <xf numFmtId="0" fontId="37" fillId="0" borderId="32" xfId="0" applyFont="1" applyBorder="1" applyAlignment="1">
      <alignmen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2" xfId="0" applyFont="1" applyBorder="1" applyAlignment="1">
      <alignment horizontal="left" vertical="center" wrapText="1"/>
    </xf>
    <xf numFmtId="0" fontId="23" fillId="13" borderId="10" xfId="0" applyFont="1" applyFill="1" applyBorder="1" applyAlignment="1">
      <alignment horizontal="center" vertical="center"/>
    </xf>
    <xf numFmtId="0" fontId="23" fillId="13" borderId="11" xfId="0" applyFont="1" applyFill="1" applyBorder="1" applyAlignment="1">
      <alignment horizontal="center" vertical="center"/>
    </xf>
    <xf numFmtId="0" fontId="23" fillId="13" borderId="12" xfId="0" applyFont="1" applyFill="1" applyBorder="1" applyAlignment="1">
      <alignment horizontal="center" vertical="center"/>
    </xf>
    <xf numFmtId="0" fontId="18" fillId="9" borderId="0" xfId="0" applyFont="1" applyFill="1" applyAlignment="1">
      <alignment horizontal="left" vertical="center" wrapText="1"/>
    </xf>
    <xf numFmtId="0" fontId="14" fillId="5" borderId="0" xfId="0" applyFont="1" applyFill="1" applyAlignment="1">
      <alignment horizontal="right" vertical="center"/>
    </xf>
    <xf numFmtId="0" fontId="18" fillId="9" borderId="17" xfId="0" applyFont="1" applyFill="1" applyBorder="1" applyAlignment="1">
      <alignment horizontal="left" vertical="center" wrapText="1"/>
    </xf>
    <xf numFmtId="0" fontId="18" fillId="0" borderId="0" xfId="0" applyFont="1" applyAlignment="1">
      <alignment horizontal="left" vertical="center"/>
    </xf>
    <xf numFmtId="0" fontId="18" fillId="0" borderId="17" xfId="0" applyFont="1" applyBorder="1" applyAlignment="1">
      <alignment horizontal="left" vertical="center"/>
    </xf>
    <xf numFmtId="0" fontId="14" fillId="5" borderId="11" xfId="0" applyFont="1" applyFill="1" applyBorder="1" applyAlignment="1">
      <alignment horizontal="center" vertical="center"/>
    </xf>
    <xf numFmtId="0" fontId="14" fillId="5" borderId="15" xfId="0" applyFont="1" applyFill="1" applyBorder="1" applyAlignment="1">
      <alignment horizontal="left" vertical="center"/>
    </xf>
    <xf numFmtId="0" fontId="20" fillId="0" borderId="5" xfId="0" applyFont="1" applyBorder="1" applyAlignment="1">
      <alignment horizontal="left" vertical="top" wrapText="1"/>
    </xf>
    <xf numFmtId="0" fontId="22" fillId="0" borderId="5" xfId="0" applyFont="1" applyBorder="1" applyAlignment="1">
      <alignment horizontal="left" vertical="top"/>
    </xf>
    <xf numFmtId="0" fontId="22" fillId="0" borderId="10"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horizontal="left" vertical="top"/>
    </xf>
  </cellXfs>
  <cellStyles count="19">
    <cellStyle name="Good" xfId="2" builtinId="26"/>
    <cellStyle name="Hyperlink" xfId="3" builtinId="8"/>
    <cellStyle name="Normal" xfId="0" builtinId="0"/>
    <cellStyle name="Normal 2" xfId="4" xr:uid="{00000000-0005-0000-0000-000003000000}"/>
    <cellStyle name="Normal 2 2" xfId="6" xr:uid="{00000000-0005-0000-0000-000004000000}"/>
    <cellStyle name="Normal 2 2 2" xfId="9" xr:uid="{00000000-0005-0000-0000-000005000000}"/>
    <cellStyle name="Normal 2 2 2 2" xfId="13" xr:uid="{00000000-0005-0000-0000-000006000000}"/>
    <cellStyle name="Normal 2 2 2 3" xfId="17" xr:uid="{5F1077E3-4B7D-4246-BDA3-BF503B219B43}"/>
    <cellStyle name="Normal 2 3" xfId="7" xr:uid="{00000000-0005-0000-0000-000007000000}"/>
    <cellStyle name="Normal 2 3 2" xfId="10" xr:uid="{00000000-0005-0000-0000-000008000000}"/>
    <cellStyle name="Normal 2 3 2 2" xfId="18" xr:uid="{FB6CE6E1-EAAF-4CAA-949F-F13B035C4017}"/>
    <cellStyle name="Normal 2 3 3" xfId="12" xr:uid="{00000000-0005-0000-0000-000009000000}"/>
    <cellStyle name="Normal 2 4" xfId="8" xr:uid="{00000000-0005-0000-0000-00000A000000}"/>
    <cellStyle name="Normal 2 4 2" xfId="16" xr:uid="{65CCFD3F-327F-4B45-AA65-1D8C0A6BF2D9}"/>
    <cellStyle name="Normal 3" xfId="5" xr:uid="{00000000-0005-0000-0000-00000B000000}"/>
    <cellStyle name="Normal 3 2" xfId="15" xr:uid="{00000000-0005-0000-0000-00000C000000}"/>
    <cellStyle name="Normal 4" xfId="11" xr:uid="{00000000-0005-0000-0000-00000D000000}"/>
    <cellStyle name="Normal 5" xfId="14" xr:uid="{00000000-0005-0000-0000-00000E000000}"/>
    <cellStyle name="Percent" xfId="1" builtinId="5"/>
  </cellStyles>
  <dxfs count="386">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Arial"/>
        <scheme val="none"/>
      </font>
      <fill>
        <patternFill>
          <fgColor indexed="64"/>
          <bgColor rgb="FFFFFF00"/>
        </patternFill>
      </fill>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7C8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FF0000"/>
        <name val="Arial"/>
        <family val="2"/>
        <scheme val="none"/>
      </font>
      <numFmt numFmtId="1" formatCode="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FFFF00"/>
          <bgColor rgb="FF000000"/>
        </patternFill>
      </fill>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7C80"/>
      <color rgb="FFFFEB9C"/>
      <color rgb="FFFFC7CE"/>
      <color rgb="FF9C0006"/>
      <color rgb="FF9C57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228602</xdr:colOff>
      <xdr:row>0</xdr:row>
      <xdr:rowOff>157163</xdr:rowOff>
    </xdr:from>
    <xdr:to>
      <xdr:col>1</xdr:col>
      <xdr:colOff>2025968</xdr:colOff>
      <xdr:row>0</xdr:row>
      <xdr:rowOff>1555390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2" y="157163"/>
          <a:ext cx="2452686" cy="1400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 displayName="Table1" ref="A2:S33" totalsRowShown="0" headerRowDxfId="385" dataDxfId="384">
  <autoFilter ref="A2:S33" xr:uid="{00000000-0009-0000-0100-00000B000000}"/>
  <sortState xmlns:xlrd2="http://schemas.microsoft.com/office/spreadsheetml/2017/richdata2" ref="A3:S33">
    <sortCondition sortBy="cellColor" ref="A2:A33" dxfId="383"/>
  </sortState>
  <tableColumns count="19">
    <tableColumn id="12" xr3:uid="{00000000-0010-0000-0000-00000C000000}" name="Default Sort Key" dataDxfId="382"/>
    <tableColumn id="1" xr3:uid="{00000000-0010-0000-0000-000001000000}" name="Frequency Range" dataDxfId="381"/>
    <tableColumn id="2" xr3:uid="{00000000-0010-0000-0000-000002000000}" name="Band/Band Combination" dataDxfId="380"/>
    <tableColumn id="3" xr3:uid="{00000000-0010-0000-0000-000003000000}" name="RAN4_x000a_Release" dataDxfId="379"/>
    <tableColumn id="4" xr3:uid="{EC7B9253-E06C-4A79-9DD6-2BBED4EEEC7A}" name="Power Class" dataDxfId="378"/>
    <tableColumn id="8" xr3:uid="{A8DB6ECC-0B15-4059-AA2E-AA7E5F4E3F4E}" name="Helper 1" dataDxfId="377">
      <calculatedColumnFormula>Table1[[#This Row],[Band/Band Combination]]&amp;" "&amp;Table1[[#This Row],[Power Class]]&amp;" "&amp;Table1[[#This Row],[RAN4
Release]]</calculatedColumnFormula>
    </tableColumn>
    <tableColumn id="19" xr3:uid="{00000000-0010-0000-0000-000013000000}" name="RAN5 Status_x000a__x000a_(Note 1)" dataDxfId="376"/>
    <tableColumn id="6" xr3:uid="{00000000-0010-0000-0000-000006000000}" name="100% Completion reached" dataDxfId="375" dataCellStyle="Percent"/>
    <tableColumn id="5" xr3:uid="{00000000-0010-0000-0000-000005000000}" name="Overall Completion after _x000a_RAN5#91" dataDxfId="374" dataCellStyle="Percent"/>
    <tableColumn id="15" xr3:uid="{00000000-0010-0000-0000-00000F000000}" name="Overall Completion after RAN5#90" dataDxfId="373" dataCellStyle="Percent"/>
    <tableColumn id="14" xr3:uid="{00000000-0010-0000-0000-00000E000000}" name="Overall Completion after RAN5#89" dataDxfId="372" dataCellStyle="Percent"/>
    <tableColumn id="13" xr3:uid="{00000000-0010-0000-0000-00000D000000}" name="Overall Completion after RAN5#88" dataDxfId="371" dataCellStyle="Percent"/>
    <tableColumn id="11" xr3:uid="{00000000-0010-0000-0000-00000B000000}" name="Overall Completion after RAN5#87" dataDxfId="370" dataCellStyle="Percent"/>
    <tableColumn id="16" xr3:uid="{00000000-0010-0000-0000-000010000000}" name="UL MIMO" dataDxfId="369"/>
    <tableColumn id="17" xr3:uid="{00000000-0010-0000-0000-000011000000}" name="4RX Antenna Ports" dataDxfId="368"/>
    <tableColumn id="18" xr3:uid="{00000000-0010-0000-0000-000012000000}" name="Vehicular UE" dataDxfId="367"/>
    <tableColumn id="7" xr3:uid="{00000000-0010-0000-0000-000007000000}" name="Supporting PTCRB Operator(s)" dataDxfId="366"/>
    <tableColumn id="9" xr3:uid="{00000000-0010-0000-0000-000009000000}" name="5G TCL Mnemonic" dataDxfId="365"/>
    <tableColumn id="10" xr3:uid="{00000000-0010-0000-0000-00000A000000}" name="Comment" dataDxfId="3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8" displayName="Table8" ref="A2:E62" totalsRowShown="0" headerRowDxfId="199" dataDxfId="197" headerRowBorderDxfId="198" tableBorderDxfId="196" totalsRowBorderDxfId="195">
  <autoFilter ref="A2:E62" xr:uid="{00000000-0009-0000-0100-000002000000}"/>
  <tableColumns count="5">
    <tableColumn id="6" xr3:uid="{00000000-0010-0000-0900-000006000000}" name="Default Sort Key" dataDxfId="194"/>
    <tableColumn id="1" xr3:uid="{00000000-0010-0000-0900-000001000000}" name="RAT(s)" dataDxfId="193"/>
    <tableColumn id="2" xr3:uid="{00000000-0010-0000-0900-000002000000}" name="Band Combination" dataDxfId="192"/>
    <tableColumn id="3" xr3:uid="{00000000-0010-0000-0900-000003000000}" name="Supporting PTCRB Operator(s)" dataDxfId="191"/>
    <tableColumn id="5" xr3:uid="{00000000-0010-0000-0900-000005000000}" name="Comment" dataDxfId="19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9" displayName="Table9" ref="A2:E20" totalsRowShown="0" headerRowDxfId="189" dataDxfId="187" headerRowBorderDxfId="188" tableBorderDxfId="186" totalsRowBorderDxfId="185">
  <autoFilter ref="A2:E20" xr:uid="{00000000-0009-0000-0100-000007000000}"/>
  <tableColumns count="5">
    <tableColumn id="6" xr3:uid="{00000000-0010-0000-0A00-000006000000}" name="Default Sort Key" dataDxfId="184"/>
    <tableColumn id="1" xr3:uid="{00000000-0010-0000-0A00-000001000000}" name="RAT(s)" dataDxfId="183"/>
    <tableColumn id="2" xr3:uid="{00000000-0010-0000-0A00-000002000000}" name="Band Combination" dataDxfId="182"/>
    <tableColumn id="3" xr3:uid="{00000000-0010-0000-0A00-000003000000}" name="Supporting PTCRB Operator(s)" dataDxfId="181"/>
    <tableColumn id="5" xr3:uid="{00000000-0010-0000-0A00-000005000000}" name="Comment" dataDxfId="18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10" displayName="Table10" ref="A2:G18" totalsRowShown="0" headerRowDxfId="179" dataDxfId="177" headerRowBorderDxfId="178" tableBorderDxfId="176" totalsRowBorderDxfId="175">
  <autoFilter ref="A2:G18" xr:uid="{00000000-0009-0000-0100-000008000000}"/>
  <sortState xmlns:xlrd2="http://schemas.microsoft.com/office/spreadsheetml/2017/richdata2" ref="A3:G18">
    <sortCondition ref="D3:D18"/>
    <sortCondition ref="E3:E18"/>
  </sortState>
  <tableColumns count="7">
    <tableColumn id="6" xr3:uid="{00000000-0010-0000-0B00-000006000000}" name="Default Sort Key" dataDxfId="174"/>
    <tableColumn id="1" xr3:uid="{00000000-0010-0000-0B00-000001000000}" name="RAT(s)" dataDxfId="173"/>
    <tableColumn id="2" xr3:uid="{00000000-0010-0000-0B00-000002000000}" name="Band Combination" dataDxfId="172"/>
    <tableColumn id="8" xr3:uid="{00000000-0010-0000-0B00-000008000000}" name="NR Band 1" dataDxfId="171"/>
    <tableColumn id="7" xr3:uid="{00000000-0010-0000-0B00-000007000000}" name="NR Band 2" dataDxfId="170"/>
    <tableColumn id="3" xr3:uid="{00000000-0010-0000-0B00-000003000000}" name="Supporting PTCRB Operator(s)" dataDxfId="169"/>
    <tableColumn id="5" xr3:uid="{00000000-0010-0000-0B00-000005000000}" name="Comment" dataDxfId="16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103317-8127-42EF-A622-A12A196E0503}" name="Table1514" displayName="Table1514" ref="A2:K8" totalsRowShown="0" headerRowDxfId="167" dataDxfId="166">
  <autoFilter ref="A2:K8" xr:uid="{00000000-0009-0000-0100-000004000000}"/>
  <tableColumns count="11">
    <tableColumn id="12" xr3:uid="{E7CDFC7D-CEC5-4566-9CD3-E3555F091C2C}" name="Default Sort Key" dataDxfId="165"/>
    <tableColumn id="1" xr3:uid="{7B7B101C-9109-4149-9333-C165D9269C3A}" name="Frequency Range" dataDxfId="164"/>
    <tableColumn id="2" xr3:uid="{4B0E0ACF-7562-4387-BDFF-505561493ABA}" name="Band/Band Combination" dataDxfId="163"/>
    <tableColumn id="3" xr3:uid="{8B6DEDCC-FE7C-4ED6-9256-BDA7F9F49780}" name="RAN4_x000a_Release" dataDxfId="162"/>
    <tableColumn id="4" xr3:uid="{3B427D6F-7FDB-4AF0-AB6A-82B775F87405}" name="Power Class" dataDxfId="161"/>
    <tableColumn id="5" xr3:uid="{02D8A088-F366-41E5-936D-A65FF0C0B326}" name="Helper 1" dataDxfId="160">
      <calculatedColumnFormula>Table1514[[#This Row],[Band/Band Combination]]&amp;" "&amp;Table1514[[#This Row],[RAN4
Release]]</calculatedColumnFormula>
    </tableColumn>
    <tableColumn id="8" xr3:uid="{4626946C-5F9A-4A45-820D-FE7A935CE05F}" name="GSO/NGSO" dataDxfId="159"/>
    <tableColumn id="16" xr3:uid="{B52352A1-19CD-4243-BC37-C7202DDB0A6A}" name="RAN5 Status_x000a__x000a_(Note 1)" dataDxfId="158"/>
    <tableColumn id="6" xr3:uid="{B1380212-60F1-4FFB-9243-DB14F44D8BB5}" name="100% Completion reached" dataDxfId="157" dataCellStyle="Percent"/>
    <tableColumn id="7" xr3:uid="{10C2ADA1-E7FC-4684-9269-A598E4ABCF09}" name="Supporting PTCRB Operator(s)" dataDxfId="156"/>
    <tableColumn id="10" xr3:uid="{F3C90D65-E2BD-46D4-A513-06FCECE531DC}" name="Comment" dataDxfId="155"/>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D1DF37-D3BF-40F8-8918-471860C2BECD}" name="Table15215" displayName="Table15215" ref="A21:J22" totalsRowShown="0" headerRowDxfId="154" dataDxfId="153">
  <autoFilter ref="A21:J22" xr:uid="{DF238D89-9B17-4D7C-9E48-D0D51D7D8BB2}"/>
  <tableColumns count="10">
    <tableColumn id="12" xr3:uid="{AD724C1E-9615-4C92-8485-10D1B3F7C111}" name="Default Sort Key" dataDxfId="152"/>
    <tableColumn id="1" xr3:uid="{463F2F03-165B-450E-A4F4-95F44CDAB145}" name="Frequency Range" dataDxfId="151"/>
    <tableColumn id="2" xr3:uid="{36800F73-2761-498C-833F-9432A5EDFE0B}" name="Band/Band Combination" dataDxfId="150"/>
    <tableColumn id="3" xr3:uid="{0F66F492-E3C4-4C9B-A159-F017B7CB704A}" name="RAN4_x000a_Release" dataDxfId="149"/>
    <tableColumn id="8" xr3:uid="{8CEEA5AD-67E4-4F48-890C-65015286FBD3}" name="Power Class" dataDxfId="148"/>
    <tableColumn id="4" xr3:uid="{16D8D4AC-9185-42F6-9E1E-18FFEF1CC9E6}" name="Helper 1" dataDxfId="147"/>
    <tableColumn id="16" xr3:uid="{85DCE282-8A4A-42AE-BCBD-480DF5B8EDDD}" name="RAN5 Status_x000a__x000a_(Note 1)" dataDxfId="146"/>
    <tableColumn id="6" xr3:uid="{D8A4522D-4333-4D4F-8614-20837B0C9693}" name="100% Completion reached" dataDxfId="145" dataCellStyle="Percent"/>
    <tableColumn id="5" xr3:uid="{A6C3CDDA-D3A5-4002-81C0-3B52F067A81E}" name="Supporting PTCRB Operator(s)" dataDxfId="144" dataCellStyle="Percent"/>
    <tableColumn id="15" xr3:uid="{99711948-FF1C-4E5A-9F7C-B27BA4F60E28}" name="Comment" dataDxfId="143"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FE6BEF-0DC3-420F-8535-C3F0A313678D}" name="Table12" displayName="Table12" ref="A2:K9" totalsRowShown="0" headerRowDxfId="142" dataDxfId="141">
  <autoFilter ref="A2:K9" xr:uid="{00000000-0009-0000-0100-000004000000}"/>
  <tableColumns count="11">
    <tableColumn id="12" xr3:uid="{CD5D454F-8503-4BB5-BAA6-E4CEB0DCDB53}" name="Default Sort Key" dataDxfId="140"/>
    <tableColumn id="1" xr3:uid="{7A1F8B46-CCCD-487B-A4B7-137EACECD077}" name="Type of Band" dataDxfId="139"/>
    <tableColumn id="2" xr3:uid="{AC795302-B5F6-45FC-8814-3618C3CA25B0}" name="Band/Band Combination" dataDxfId="138"/>
    <tableColumn id="3" xr3:uid="{1D7697CB-2FBC-41DA-9386-4AFCBEFF9103}" name="RAN4_x000a_Release" dataDxfId="137"/>
    <tableColumn id="4" xr3:uid="{90E95F24-3E45-4E22-9625-E8DDB8659308}" name="Power Class" dataDxfId="136"/>
    <tableColumn id="5" xr3:uid="{E2ED17F7-C014-44C7-A4CA-F06BF6317343}" name="GSO/NGSO" dataDxfId="135"/>
    <tableColumn id="9" xr3:uid="{E6341E9F-8D01-4CC4-B684-54B909BFF1FF}" name="Helper 1" dataDxfId="134"/>
    <tableColumn id="16" xr3:uid="{6E2B9DC4-2826-4F26-8E73-FFD7BCE61172}" name="RAN5 Status_x000a__x000a_(Note 1)" dataDxfId="133"/>
    <tableColumn id="6" xr3:uid="{4563F4DC-1F98-48BB-A66F-79B404CE204C}" name="100% Completion reached" dataDxfId="132" dataCellStyle="Percent"/>
    <tableColumn id="7" xr3:uid="{0BEF97AB-203F-4A23-A5C0-3BBCFDD26906}" name="Supporting PTCRB Operator(s)" dataDxfId="131"/>
    <tableColumn id="10" xr3:uid="{6D4C2755-6AC3-4920-863F-7043083A465C}" name="Comment" dataDxfId="13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BD053F0-974F-41B3-9233-4377EAB111F6}" name="Table1521517" displayName="Table1521517" ref="A22:K23" totalsRowShown="0" headerRowDxfId="129" dataDxfId="128">
  <autoFilter ref="A22:K23" xr:uid="{DF238D89-9B17-4D7C-9E48-D0D51D7D8BB2}"/>
  <tableColumns count="11">
    <tableColumn id="12" xr3:uid="{D87E771E-7D58-46AA-890E-79D7E9966B84}" name="Default Sort Key" dataDxfId="127"/>
    <tableColumn id="1" xr3:uid="{3E4522B8-EB8F-43F7-AF63-3CA817AC385A}" name="Type of Band" dataDxfId="126"/>
    <tableColumn id="2" xr3:uid="{EA1325EF-60AB-407B-AFA0-99C3317B36E2}" name="Band/Band Combination" dataDxfId="125"/>
    <tableColumn id="3" xr3:uid="{5313684C-DA64-4660-87C1-114A51DEDCEB}" name="RAN4_x000a_Release" dataDxfId="124"/>
    <tableColumn id="8" xr3:uid="{C6756F18-BCE2-4C0F-853E-27442CBE07A6}" name="Power Class" dataDxfId="123"/>
    <tableColumn id="7" xr3:uid="{834D7A4A-95DF-47F8-B59B-5D19E23CA8D9}" name="GSO/NGSO" dataDxfId="122"/>
    <tableColumn id="9" xr3:uid="{85F8C4B9-3456-4F42-B204-6838EEEE5A65}" name="Helper 1" dataDxfId="121"/>
    <tableColumn id="16" xr3:uid="{2966BA88-F70A-4C12-A841-2EF6C980CD77}" name="RAN5 Status_x000a__x000a_(Note 1)" dataDxfId="120"/>
    <tableColumn id="6" xr3:uid="{E9DE7BEB-85DF-40FF-BEEA-17156207BA6C}" name="100% Completion reached" dataDxfId="119" dataCellStyle="Percent"/>
    <tableColumn id="5" xr3:uid="{72EF43C6-8976-42E9-981E-DE697DB2964C}" name="Supporting PTCRB Operator(s)" dataDxfId="118" dataCellStyle="Percent"/>
    <tableColumn id="15" xr3:uid="{3F2FAA5B-952F-4189-8C95-3456162B664D}" name="Comment" dataDxfId="1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5" displayName="Table15" ref="A2:P4" totalsRowShown="0" headerRowDxfId="363" dataDxfId="362">
  <autoFilter ref="A2:P4" xr:uid="{00000000-0009-0000-0100-000004000000}"/>
  <tableColumns count="16">
    <tableColumn id="12" xr3:uid="{00000000-0010-0000-0100-00000C000000}" name="Default Sort Key" dataDxfId="361"/>
    <tableColumn id="1" xr3:uid="{00000000-0010-0000-0100-000001000000}" name="Frequency Range" dataDxfId="360"/>
    <tableColumn id="2" xr3:uid="{00000000-0010-0000-0100-000002000000}" name="Band/Band Combination" dataDxfId="359"/>
    <tableColumn id="3" xr3:uid="{00000000-0010-0000-0100-000003000000}" name="RAN4_x000a_Release" dataDxfId="358"/>
    <tableColumn id="4" xr3:uid="{6056A3E8-0802-4FB8-AF32-0E4BAF5236A6}" name="Power Class" dataDxfId="357"/>
    <tableColumn id="17" xr3:uid="{791D1C44-3C55-4F8B-BEBB-4C806903C8CA}" name="Helper 1" dataDxfId="356">
      <calculatedColumnFormula>Table15[[#This Row],[Band/Band Combination]]&amp;" "&amp;Table15[[#This Row],[RAN4
Release]]</calculatedColumnFormula>
    </tableColumn>
    <tableColumn id="16" xr3:uid="{00000000-0010-0000-0100-000010000000}" name="RAN5 Status_x000a__x000a_(Note 1)" dataDxfId="355"/>
    <tableColumn id="6" xr3:uid="{00000000-0010-0000-0100-000006000000}" name="100% Completion reached" dataDxfId="354" dataCellStyle="Percent"/>
    <tableColumn id="5" xr3:uid="{00000000-0010-0000-0100-000005000000}" name="Overall Completion after _x000a_RAN5#91" dataDxfId="353" dataCellStyle="Percent"/>
    <tableColumn id="15" xr3:uid="{00000000-0010-0000-0100-00000F000000}" name="Overall Completion after RAN5#90" dataDxfId="352"/>
    <tableColumn id="14" xr3:uid="{00000000-0010-0000-0100-00000E000000}" name="Overall Completion after RAN5#89" dataDxfId="351"/>
    <tableColumn id="13" xr3:uid="{00000000-0010-0000-0100-00000D000000}" name="Overall Completion after RAN5#88" dataDxfId="350"/>
    <tableColumn id="11" xr3:uid="{00000000-0010-0000-0100-00000B000000}" name="Overall Completion after RAN5#87" dataDxfId="349"/>
    <tableColumn id="7" xr3:uid="{00000000-0010-0000-0100-000007000000}" name="Supporting PTCRB Operator(s)" dataDxfId="348"/>
    <tableColumn id="9" xr3:uid="{00000000-0010-0000-0100-000009000000}" name="5G TCL Mnemonic" dataDxfId="347"/>
    <tableColumn id="10" xr3:uid="{00000000-0010-0000-0100-00000A000000}" name="Comment" dataDxfId="3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238D89-9B17-4D7C-9E48-D0D51D7D8BB2}" name="Table152" displayName="Table152" ref="A17:P18" totalsRowShown="0" headerRowDxfId="345" dataDxfId="344">
  <autoFilter ref="A17:P18" xr:uid="{DF238D89-9B17-4D7C-9E48-D0D51D7D8BB2}"/>
  <tableColumns count="16">
    <tableColumn id="12" xr3:uid="{8233AF45-DCD0-447D-9F7C-F44DD6DC2A77}" name="Default Sort Key" dataDxfId="343"/>
    <tableColumn id="1" xr3:uid="{D49F6D4A-8A78-463C-A6FA-93720BADABD5}" name="Frequency Range" dataDxfId="342"/>
    <tableColumn id="2" xr3:uid="{D6ED2244-6C37-4803-833C-9547CDBAFAF1}" name="Band/Band Combination" dataDxfId="341"/>
    <tableColumn id="3" xr3:uid="{DD91A815-B745-4582-A1E6-C1B4669210E7}" name="RAN4_x000a_Release" dataDxfId="340"/>
    <tableColumn id="8" xr3:uid="{72F209B2-F215-4BFD-89A5-7460ADEDA30E}" name="Power Class" dataDxfId="339"/>
    <tableColumn id="17" xr3:uid="{1CB6704C-9C15-4ECE-B8F6-DA99159EE31F}" name="Helper 12" dataDxfId="338"/>
    <tableColumn id="16" xr3:uid="{2B4FECA8-B354-4EE8-B343-33DD22C1BB1C}" name="RAN5 Status_x000a__x000a_(Note 1)" dataDxfId="337"/>
    <tableColumn id="6" xr3:uid="{8BA212C4-0AD5-42B4-8F1F-76F0DEDA2BF4}" name="100% Completion reached" dataDxfId="336" dataCellStyle="Percent"/>
    <tableColumn id="5" xr3:uid="{60B0F3B9-0144-4490-81B0-D8F38FE3B2E4}" name="Overall Completion after _x000a_RAN5#91" dataDxfId="335" dataCellStyle="Percent"/>
    <tableColumn id="15" xr3:uid="{F5C81822-2A8E-48CF-8FEA-6F8894FF1033}" name="Overall Completion after RAN5#90" dataDxfId="334"/>
    <tableColumn id="14" xr3:uid="{89158986-87C5-499D-B3D1-5D03B918E605}" name="Overall Completion after RAN5#89" dataDxfId="333"/>
    <tableColumn id="13" xr3:uid="{9DB1463B-AE1B-48C1-8C5F-02990F75CC13}" name="Overall Completion after RAN5#88" dataDxfId="332"/>
    <tableColumn id="11" xr3:uid="{593529BA-94FC-4224-A8AB-AB9FA817CB0A}" name="Overall Completion after RAN5#87" dataDxfId="331"/>
    <tableColumn id="7" xr3:uid="{7C56F198-4F3A-45B6-9437-A7AD6C417521}" name="Supporting PTCRB Operator(s)" dataDxfId="330"/>
    <tableColumn id="9" xr3:uid="{D64F9072-24A0-46AC-BF72-4F4B53FA923B}" name="5G TCL Mnemonic" dataDxfId="329"/>
    <tableColumn id="10" xr3:uid="{65DBBE2C-71DB-4123-9906-E670C854AD96}" name="Comment" dataDxfId="32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 displayName="Table2" ref="A2:AD141" totalsRowShown="0" headerRowDxfId="327" dataDxfId="326">
  <autoFilter ref="A2:AD141" xr:uid="{00000000-0009-0000-0100-000005000000}">
    <filterColumn colId="2">
      <filters>
        <filter val="CA_n66(3A)-n29"/>
        <filter val="CA_n66(3A)-n29A"/>
      </filters>
    </filterColumn>
  </autoFilter>
  <sortState xmlns:xlrd2="http://schemas.microsoft.com/office/spreadsheetml/2017/richdata2" ref="A3:AD141">
    <sortCondition ref="A2:A141"/>
  </sortState>
  <tableColumns count="30">
    <tableColumn id="13" xr3:uid="{00000000-0010-0000-0200-00000D000000}" name="Default Sort Key" dataDxfId="325"/>
    <tableColumn id="1" xr3:uid="{00000000-0010-0000-0200-000001000000}" name="Frequency Range" dataDxfId="324"/>
    <tableColumn id="2" xr3:uid="{00000000-0010-0000-0200-000002000000}" name="Band/Band Combination" dataDxfId="323"/>
    <tableColumn id="20" xr3:uid="{00000000-0010-0000-0200-000014000000}" name="Uplink (CA) Configuration" dataDxfId="322"/>
    <tableColumn id="22" xr3:uid="{00000000-0010-0000-0200-000016000000}" name="Supported Aggregated Bandwidth_x000a_[BW CC1 + … + BW CCn]" dataDxfId="321"/>
    <tableColumn id="23" xr3:uid="{00000000-0010-0000-0200-000017000000}" name="NR Band1" dataDxfId="320"/>
    <tableColumn id="24" xr3:uid="{00000000-0010-0000-0200-000018000000}" name="NR Band2" dataDxfId="319"/>
    <tableColumn id="25" xr3:uid="{00000000-0010-0000-0200-000019000000}" name="NR Band3" dataDxfId="318"/>
    <tableColumn id="26" xr3:uid="{00000000-0010-0000-0200-00001A000000}" name="NR Band4" dataDxfId="317"/>
    <tableColumn id="27" xr3:uid="{00000000-0010-0000-0200-00001B000000}" name="NR Band5" dataDxfId="316"/>
    <tableColumn id="15" xr3:uid="{799FFA5C-D51A-4E66-8187-A7AFF9C558B1}" name="NR Band6" dataDxfId="315"/>
    <tableColumn id="4" xr3:uid="{84F53F3A-484E-4574-AD93-462EAD53A906}" name="Power Class" dataDxfId="314"/>
    <tableColumn id="3" xr3:uid="{00000000-0010-0000-0200-000003000000}" name="RAN4_x000a_Release" dataDxfId="313"/>
    <tableColumn id="9" xr3:uid="{0CE05B10-9399-4EB1-A61A-9BF4EBA0A256}" name="Helper 1" dataDxfId="312">
      <calculatedColumnFormula>Table2[[#This Row],[Band/Band Combination]]&amp;" "&amp;Table2[[#This Row],[Power Class]]&amp;" "&amp;Table2[[#This Row],[RAN4
Release]]</calculatedColumnFormula>
    </tableColumn>
    <tableColumn id="31" xr3:uid="{00000000-0010-0000-0200-00001F000000}" name="RAN5 Status_x000a__x000a_(Note 1)" dataDxfId="311"/>
    <tableColumn id="18" xr3:uid="{00000000-0010-0000-0200-000012000000}" name="100% Completion reached" dataDxfId="310"/>
    <tableColumn id="32" xr3:uid="{00000000-0010-0000-0200-000020000000}" name="Overall Completion after RAN5#94" dataDxfId="309"/>
    <tableColumn id="30" xr3:uid="{00000000-0010-0000-0200-00001E000000}" name="Overall Completion after _x000a_RAN5#93" dataDxfId="308" dataCellStyle="Percent"/>
    <tableColumn id="21" xr3:uid="{00000000-0010-0000-0200-000015000000}" name="Overall Completion after _x000a_RAN5#92" dataDxfId="307"/>
    <tableColumn id="19" xr3:uid="{00000000-0010-0000-0200-000013000000}" name="Overall Completion after _x000a_RAN5#91" dataDxfId="306" dataCellStyle="Percent"/>
    <tableColumn id="17" xr3:uid="{00000000-0010-0000-0200-000011000000}" name="Overall Completion after RAN5#90" dataDxfId="305"/>
    <tableColumn id="16" xr3:uid="{00000000-0010-0000-0200-000010000000}" name="Overall Completion after RAN5#89" dataDxfId="304"/>
    <tableColumn id="14" xr3:uid="{00000000-0010-0000-0200-00000E000000}" name="Overall Completion after RAN5#88" dataDxfId="303"/>
    <tableColumn id="12" xr3:uid="{00000000-0010-0000-0200-00000C000000}" name="Overall Completion after RAN5#87" dataDxfId="302" dataCellStyle="Percent"/>
    <tableColumn id="5" xr3:uid="{00000000-0010-0000-0200-000005000000}" name="No. of Bands" dataDxfId="301"/>
    <tableColumn id="6" xr3:uid="{00000000-0010-0000-0200-000006000000}" name="No. of Component Carriers" dataDxfId="300"/>
    <tableColumn id="7" xr3:uid="{00000000-0010-0000-0200-000007000000}" name="Type of Carrier Aggregation" dataDxfId="299"/>
    <tableColumn id="8" xr3:uid="{00000000-0010-0000-0200-000008000000}" name="Supporting PTCRB Operator(s)" dataDxfId="298"/>
    <tableColumn id="10" xr3:uid="{00000000-0010-0000-0200-00000A000000}" name="5G TCL Mnemonic" dataDxfId="297"/>
    <tableColumn id="11" xr3:uid="{00000000-0010-0000-0200-00000B000000}" name="Comment" dataDxfId="29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 displayName="Table3" ref="A2:L8" totalsRowShown="0" headerRowDxfId="295" dataDxfId="294">
  <autoFilter ref="A2:L8" xr:uid="{00000000-0009-0000-0100-000006000000}"/>
  <tableColumns count="12">
    <tableColumn id="13" xr3:uid="{00000000-0010-0000-0300-00000D000000}" name="Default Sort Key" dataDxfId="293"/>
    <tableColumn id="1" xr3:uid="{00000000-0010-0000-0300-000001000000}" name="Frequency Range" dataDxfId="292"/>
    <tableColumn id="2" xr3:uid="{00000000-0010-0000-0300-000002000000}" name="Band/Band Combination" dataDxfId="291"/>
    <tableColumn id="3" xr3:uid="{00000000-0010-0000-0300-000003000000}" name="RAN4_x000a_Release" dataDxfId="290"/>
    <tableColumn id="15" xr3:uid="{00000000-0010-0000-0300-00000F000000}" name="RAN5 Status_x000a__x000a_(Note 1)" dataDxfId="289"/>
    <tableColumn id="12" xr3:uid="{00000000-0010-0000-0300-00000C000000}" name="100% Completion reached" dataDxfId="288"/>
    <tableColumn id="5" xr3:uid="{00000000-0010-0000-0300-000005000000}" name="No. of Bands" dataDxfId="287"/>
    <tableColumn id="6" xr3:uid="{00000000-0010-0000-0300-000006000000}" name="No. of Component Carriers" dataDxfId="286"/>
    <tableColumn id="7" xr3:uid="{00000000-0010-0000-0300-000007000000}" name="Type of Carrier Aggregation" dataDxfId="285"/>
    <tableColumn id="8" xr3:uid="{00000000-0010-0000-0300-000008000000}" name="Supporting PTCRB Operator(s)" dataDxfId="284"/>
    <tableColumn id="10" xr3:uid="{00000000-0010-0000-0300-00000A000000}" name="5G TCL Mnemonic" dataDxfId="283"/>
    <tableColumn id="11" xr3:uid="{00000000-0010-0000-0300-00000B000000}" name="Comment" dataDxfId="28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A2:AH268" totalsRowShown="0" headerRowDxfId="281" dataDxfId="280">
  <autoFilter ref="A2:AH268" xr:uid="{00000000-0009-0000-0100-000003000000}"/>
  <sortState xmlns:xlrd2="http://schemas.microsoft.com/office/spreadsheetml/2017/richdata2" ref="A3:AH268">
    <sortCondition ref="A2:A268"/>
  </sortState>
  <tableColumns count="34">
    <tableColumn id="14" xr3:uid="{00000000-0010-0000-0400-00000E000000}" name="Default Sort Key_x000a_(Note 1)" dataDxfId="279"/>
    <tableColumn id="1" xr3:uid="{00000000-0010-0000-0400-000001000000}" name="Frequency Range" dataDxfId="278"/>
    <tableColumn id="2" xr3:uid="{00000000-0010-0000-0400-000002000000}" name="EN-DC Configuration" dataDxfId="277"/>
    <tableColumn id="30" xr3:uid="{00000000-0010-0000-0400-00001E000000}" name="Uplink EN-DC Configuration_x000a_(Note 2)" dataDxfId="276"/>
    <tableColumn id="21" xr3:uid="{00000000-0010-0000-0400-000015000000}" name="LTE _x000a_Band1" dataDxfId="275"/>
    <tableColumn id="23" xr3:uid="{00000000-0010-0000-0400-000017000000}" name="LTE _x000a_Band2" dataDxfId="274"/>
    <tableColumn id="24" xr3:uid="{00000000-0010-0000-0400-000018000000}" name="LTE _x000a_Band3" dataDxfId="273"/>
    <tableColumn id="25" xr3:uid="{00000000-0010-0000-0400-000019000000}" name="LTE _x000a_Band4" dataDxfId="272"/>
    <tableColumn id="22" xr3:uid="{00000000-0010-0000-0400-000016000000}" name="NR _x000a_Band1" dataDxfId="271"/>
    <tableColumn id="26" xr3:uid="{40CAD9BC-A217-4A80-928B-23C43845AF26}" name="NR _x000a_Band2" dataDxfId="270"/>
    <tableColumn id="9" xr3:uid="{B2004B2F-18FD-4F9E-BA6B-4FE5A0FEE7E4}" name="NR _x000a_Band3" dataDxfId="269"/>
    <tableColumn id="33" xr3:uid="{AB940DB9-0E02-4A72-8AA4-11839A64D8F4}" name="NR _x000a_Band4" dataDxfId="268"/>
    <tableColumn id="27" xr3:uid="{39D125DA-9373-48A0-A073-AB581832E316}" name="Power Class" dataDxfId="267"/>
    <tableColumn id="3" xr3:uid="{00000000-0010-0000-0400-000003000000}" name="RAN4_x000a_Release" dataDxfId="266"/>
    <tableColumn id="28" xr3:uid="{3B7EFC43-BDB6-4C1D-BC4B-289508585E90}" name="Helper 1" dataDxfId="265">
      <calculatedColumnFormula>Table4[[#This Row],[EN-DC Configuration]]&amp;" "&amp;Table4[[#This Row],[Power Class]]&amp;" "&amp;Table4[[#This Row],[RAN4
Release]]</calculatedColumnFormula>
    </tableColumn>
    <tableColumn id="34" xr3:uid="{00000000-0010-0000-0400-000022000000}" name="RAN5 Status_x000a__x000a_(Note 3)" dataDxfId="264"/>
    <tableColumn id="17" xr3:uid="{00000000-0010-0000-0400-000011000000}" name="100% Completion reached" dataDxfId="263"/>
    <tableColumn id="4" xr3:uid="{00000000-0010-0000-0400-000004000000}" name="Overall Completion after RAN5#94" dataDxfId="262" dataCellStyle="Percent"/>
    <tableColumn id="32" xr3:uid="{00000000-0010-0000-0400-000020000000}" name="Overall Completion after RAN5#93" dataDxfId="261"/>
    <tableColumn id="29" xr3:uid="{00000000-0010-0000-0400-00001D000000}" name="Overall Completion after RAN5#92" dataDxfId="260"/>
    <tableColumn id="18" xr3:uid="{00000000-0010-0000-0400-000012000000}" name="Overall Completion after _x000a_RAN5#91" dataDxfId="259"/>
    <tableColumn id="16" xr3:uid="{00000000-0010-0000-0400-000010000000}" name="Overall Completion after _x000a_RAN5#90" dataDxfId="258" dataCellStyle="Percent"/>
    <tableColumn id="15" xr3:uid="{00000000-0010-0000-0400-00000F000000}" name="Overall Completion after _x000a_RAN5#89" dataDxfId="257" dataCellStyle="Percent"/>
    <tableColumn id="12" xr3:uid="{00000000-0010-0000-0400-00000C000000}" name="Overall Completion after RAN5#88" dataDxfId="256" dataCellStyle="Percent"/>
    <tableColumn id="13" xr3:uid="{00000000-0010-0000-0400-00000D000000}" name="Overall Completion after RAN5#87" dataDxfId="255"/>
    <tableColumn id="5" xr3:uid="{00000000-0010-0000-0400-000005000000}" name="No. of Bands" dataDxfId="254"/>
    <tableColumn id="20" xr3:uid="{00000000-0010-0000-0400-000014000000}" name="Total No. of Component Carriers" dataDxfId="253">
      <calculatedColumnFormula>Table4[[#This Row],[No. of Component Carriers (LTE)]]+Table4[[#This Row],[No. of Component Carriers (NR)]]</calculatedColumnFormula>
    </tableColumn>
    <tableColumn id="6" xr3:uid="{00000000-0010-0000-0400-000006000000}" name="No. of Component Carriers (LTE)" dataDxfId="252"/>
    <tableColumn id="19" xr3:uid="{00000000-0010-0000-0400-000013000000}" name="No. of Component Carriers (NR)" dataDxfId="251"/>
    <tableColumn id="7" xr3:uid="{00000000-0010-0000-0400-000007000000}" name="Type of Carrier Aggregation_x000a_(NR)" dataDxfId="250"/>
    <tableColumn id="8" xr3:uid="{00000000-0010-0000-0400-000008000000}" name="Supporting PTCRB Operator(s)" dataDxfId="249"/>
    <tableColumn id="10" xr3:uid="{00000000-0010-0000-0400-00000A000000}" name="5G TCL Mnemonic" dataDxfId="248"/>
    <tableColumn id="11" xr3:uid="{00000000-0010-0000-0400-00000B000000}" name="Comment" dataDxfId="247"/>
    <tableColumn id="31" xr3:uid="{00000000-0010-0000-0400-00001F000000}" name="Technical Notes_x000a_(See below table for details)" dataDxfId="24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5" displayName="Table5" ref="A3:K21" totalsRowShown="0" headerRowDxfId="245" dataDxfId="243" headerRowBorderDxfId="244" tableBorderDxfId="242" totalsRowBorderDxfId="241">
  <autoFilter ref="A3:K21" xr:uid="{00000000-0009-0000-0100-000009000000}"/>
  <tableColumns count="11">
    <tableColumn id="1" xr3:uid="{00000000-0010-0000-0500-000001000000}" name="E-UTRA Operating Band" dataDxfId="240"/>
    <tableColumn id="2" xr3:uid="{00000000-0010-0000-0500-000002000000}" name="Duplex Mode" dataDxfId="239"/>
    <tableColumn id="3" xr3:uid="{00000000-0010-0000-0500-000003000000}" name="Category 1 and Higher" dataDxfId="238" dataCellStyle="Good"/>
    <tableColumn id="4" xr3:uid="{00000000-0010-0000-0500-000004000000}" name="Category 0" dataDxfId="237"/>
    <tableColumn id="5" xr3:uid="{00000000-0010-0000-0500-000005000000}" name="Category 1bis" dataDxfId="236"/>
    <tableColumn id="6" xr3:uid="{00000000-0010-0000-0500-000006000000}" name="Category M1 + M2" dataDxfId="235" dataCellStyle="Good"/>
    <tableColumn id="7" xr3:uid="{00000000-0010-0000-0500-000007000000}" name="Category NB1 + NB2" dataDxfId="234" dataCellStyle="Good"/>
    <tableColumn id="9" xr3:uid="{00000000-0010-0000-0500-000009000000}" name="UL64QAM" dataDxfId="233"/>
    <tableColumn id="10" xr3:uid="{00000000-0010-0000-0500-00000A000000}" name="DL256QAM" dataDxfId="232"/>
    <tableColumn id="11" xr3:uid="{00000000-0010-0000-0500-00000B000000}" name="4RX Antenna Ports" dataDxfId="231"/>
    <tableColumn id="8" xr3:uid="{00000000-0010-0000-0500-000008000000}" name="Supporting PTCRB Operator(s)" dataDxfId="23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513" displayName="Table1513" ref="A2:E3" totalsRowShown="0" headerRowDxfId="229" dataDxfId="227" headerRowBorderDxfId="228">
  <autoFilter ref="A2:E3" xr:uid="{00000000-0009-0000-0100-00000C000000}"/>
  <tableColumns count="5">
    <tableColumn id="12" xr3:uid="{00000000-0010-0000-0600-00000C000000}" name="Default Sort Key" dataDxfId="226"/>
    <tableColumn id="2" xr3:uid="{00000000-0010-0000-0600-000002000000}" name="Band/Band Combination" dataDxfId="225"/>
    <tableColumn id="3" xr3:uid="{00000000-0010-0000-0600-000003000000}" name="RAN4_x000a_Release" dataDxfId="224"/>
    <tableColumn id="10" xr3:uid="{00000000-0010-0000-0600-00000A000000}" name="Comment" dataDxfId="223"/>
    <tableColumn id="1" xr3:uid="{758CDC48-5252-4C51-B7D1-C0A52DF1B58C}" name="Supporting _x000a_PTCRB Operator(s)" dataDxfId="22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2:S190" totalsRowShown="0" headerRowDxfId="221" dataDxfId="219" headerRowBorderDxfId="220">
  <autoFilter ref="A2:S190" xr:uid="{00000000-0009-0000-0100-00000A000000}"/>
  <sortState xmlns:xlrd2="http://schemas.microsoft.com/office/spreadsheetml/2017/richdata2" ref="A3:S190">
    <sortCondition ref="B3:B190"/>
    <sortCondition ref="G3:G190"/>
    <sortCondition ref="H3:H190"/>
    <sortCondition ref="I3:I190"/>
    <sortCondition ref="J3:J190"/>
    <sortCondition ref="K3:K190"/>
  </sortState>
  <tableColumns count="19">
    <tableColumn id="10" xr3:uid="{00000000-0010-0000-0700-00000A000000}" name="Default Sort Key" dataDxfId="218"/>
    <tableColumn id="1" xr3:uid="{00000000-0010-0000-0700-000001000000}" name="No. of Component Carriers" dataDxfId="217"/>
    <tableColumn id="22" xr3:uid="{5C89334C-E71F-48BA-A035-1A106330D2CE}" name="Helper 1" dataDxfId="216">
      <calculatedColumnFormula>Table6[[#This Row],[Band Combination]]&amp;" "&amp;Table6[[#This Row],[RAN4
Release]]</calculatedColumnFormula>
    </tableColumn>
    <tableColumn id="2" xr3:uid="{00000000-0010-0000-0700-000002000000}" name="Band Combination" dataDxfId="215"/>
    <tableColumn id="4" xr3:uid="{00000000-0010-0000-0700-000004000000}" name="RAN4_x000a_Release" dataDxfId="214"/>
    <tableColumn id="15" xr3:uid="{00000000-0010-0000-0700-00000F000000}" name="RAN5 Status_x000a__x000a_(Note 1)" dataDxfId="213"/>
    <tableColumn id="18" xr3:uid="{00000000-0010-0000-0700-000012000000}" name="LTE Band1" dataDxfId="212"/>
    <tableColumn id="19" xr3:uid="{00000000-0010-0000-0700-000013000000}" name="LTE Band2" dataDxfId="211"/>
    <tableColumn id="20" xr3:uid="{00000000-0010-0000-0700-000014000000}" name="LTE Band3" dataDxfId="210"/>
    <tableColumn id="16" xr3:uid="{00000000-0010-0000-0700-000010000000}" name="LTE Band4" dataDxfId="209"/>
    <tableColumn id="17" xr3:uid="{00000000-0010-0000-0700-000011000000}" name="LTE Band5" dataDxfId="208"/>
    <tableColumn id="13" xr3:uid="{00000000-0010-0000-0700-00000D000000}" name="100% Completion reached" dataDxfId="207"/>
    <tableColumn id="14" xr3:uid="{00000000-0010-0000-0700-00000E000000}" name="Overall Completion after _x000a_RAN5#91" dataDxfId="206"/>
    <tableColumn id="12" xr3:uid="{00000000-0010-0000-0700-00000C000000}" name="Overall Completion after RAN5#90" dataDxfId="205"/>
    <tableColumn id="11" xr3:uid="{00000000-0010-0000-0700-00000B000000}" name="Overall Completion after RAN5#89" dataDxfId="204" dataCellStyle="Percent"/>
    <tableColumn id="3" xr3:uid="{00000000-0010-0000-0700-000003000000}" name="Overall Completion after RAN5#88" dataDxfId="203" dataCellStyle="Percent"/>
    <tableColumn id="6" xr3:uid="{00000000-0010-0000-0700-000006000000}" name="Type of Carrier Aggregation" dataDxfId="202"/>
    <tableColumn id="7" xr3:uid="{00000000-0010-0000-0700-000007000000}" name="Supporting PTCRB Operator(s)" dataDxfId="201"/>
    <tableColumn id="9" xr3:uid="{00000000-0010-0000-0700-000009000000}" name="Comment" dataDxfId="20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5"/>
  <sheetViews>
    <sheetView tabSelected="1" zoomScaleNormal="100" workbookViewId="0">
      <selection activeCell="C4" sqref="C4"/>
    </sheetView>
  </sheetViews>
  <sheetFormatPr defaultColWidth="9.453125" defaultRowHeight="14"/>
  <cols>
    <col min="1" max="1" width="9.453125" style="31"/>
    <col min="2" max="2" width="79.453125" style="31" customWidth="1"/>
    <col min="3" max="3" width="23.81640625" style="31" bestFit="1" customWidth="1"/>
    <col min="4" max="4" width="12.453125" style="31" bestFit="1" customWidth="1"/>
    <col min="5" max="16384" width="9.453125" style="31"/>
  </cols>
  <sheetData>
    <row r="1" spans="1:4" s="260" customFormat="1" ht="134.9" customHeight="1"/>
    <row r="2" spans="1:4" s="174" customFormat="1" ht="26.15" customHeight="1">
      <c r="A2" s="261" t="s">
        <v>1251</v>
      </c>
      <c r="B2" s="261"/>
    </row>
    <row r="3" spans="1:4" s="174" customFormat="1" ht="26.15" customHeight="1">
      <c r="A3" s="262"/>
      <c r="B3" s="262"/>
    </row>
    <row r="4" spans="1:4" s="176" customFormat="1" ht="20">
      <c r="A4" s="175" t="s">
        <v>624</v>
      </c>
      <c r="B4" s="175"/>
      <c r="C4" s="175" t="s">
        <v>1303</v>
      </c>
    </row>
    <row r="5" spans="1:4" s="176" customFormat="1" ht="20">
      <c r="A5" s="175" t="s">
        <v>482</v>
      </c>
      <c r="B5" s="175"/>
    </row>
    <row r="6" spans="1:4" ht="18.649999999999999" customHeight="1">
      <c r="A6" s="263"/>
      <c r="B6" s="263"/>
    </row>
    <row r="7" spans="1:4" s="264" customFormat="1"/>
    <row r="8" spans="1:4">
      <c r="A8" s="259" t="s">
        <v>534</v>
      </c>
      <c r="B8" s="259"/>
      <c r="C8" s="177" t="s">
        <v>1011</v>
      </c>
    </row>
    <row r="9" spans="1:4">
      <c r="A9" s="259" t="s">
        <v>851</v>
      </c>
      <c r="B9" s="259"/>
      <c r="C9" s="31" t="s">
        <v>1012</v>
      </c>
      <c r="D9" s="31" t="s">
        <v>1296</v>
      </c>
    </row>
    <row r="10" spans="1:4">
      <c r="A10" s="259" t="s">
        <v>535</v>
      </c>
      <c r="B10" s="259"/>
      <c r="C10" s="31" t="s">
        <v>1013</v>
      </c>
      <c r="D10" s="31" t="s">
        <v>1295</v>
      </c>
    </row>
    <row r="11" spans="1:4">
      <c r="A11" s="259" t="s">
        <v>536</v>
      </c>
      <c r="B11" s="259"/>
    </row>
    <row r="12" spans="1:4">
      <c r="A12" s="259" t="s">
        <v>537</v>
      </c>
      <c r="B12" s="259"/>
    </row>
    <row r="13" spans="1:4">
      <c r="A13" s="259" t="s">
        <v>538</v>
      </c>
      <c r="B13" s="259"/>
    </row>
    <row r="14" spans="1:4">
      <c r="A14" s="153" t="s">
        <v>936</v>
      </c>
      <c r="B14" s="153"/>
    </row>
    <row r="15" spans="1:4">
      <c r="A15" s="259" t="s">
        <v>539</v>
      </c>
      <c r="B15" s="259"/>
    </row>
    <row r="16" spans="1:4">
      <c r="A16" s="259" t="s">
        <v>540</v>
      </c>
      <c r="B16" s="259"/>
    </row>
    <row r="17" spans="1:3">
      <c r="A17" s="259" t="s">
        <v>541</v>
      </c>
      <c r="B17" s="259"/>
    </row>
    <row r="18" spans="1:3">
      <c r="A18" s="259" t="s">
        <v>558</v>
      </c>
      <c r="B18" s="259"/>
    </row>
    <row r="19" spans="1:3">
      <c r="A19" s="259" t="s">
        <v>611</v>
      </c>
      <c r="B19" s="259"/>
    </row>
    <row r="20" spans="1:3">
      <c r="A20" s="153" t="s">
        <v>1270</v>
      </c>
      <c r="B20" s="153"/>
    </row>
    <row r="21" spans="1:3">
      <c r="A21" s="153" t="s">
        <v>1271</v>
      </c>
      <c r="B21" s="153"/>
    </row>
    <row r="22" spans="1:3">
      <c r="A22" s="259" t="s">
        <v>542</v>
      </c>
      <c r="B22" s="259"/>
    </row>
    <row r="25" spans="1:3">
      <c r="A25" s="154" t="s">
        <v>1198</v>
      </c>
      <c r="B25" s="257" t="s">
        <v>1199</v>
      </c>
      <c r="C25" s="258"/>
    </row>
  </sheetData>
  <mergeCells count="18">
    <mergeCell ref="A16:B16"/>
    <mergeCell ref="A9:B9"/>
    <mergeCell ref="A8:B8"/>
    <mergeCell ref="A1:XFD1"/>
    <mergeCell ref="A2:B2"/>
    <mergeCell ref="A3:B3"/>
    <mergeCell ref="A6:B6"/>
    <mergeCell ref="A7:XFD7"/>
    <mergeCell ref="A10:B10"/>
    <mergeCell ref="A11:B11"/>
    <mergeCell ref="A12:B12"/>
    <mergeCell ref="A13:B13"/>
    <mergeCell ref="A15:B15"/>
    <mergeCell ref="B25:C25"/>
    <mergeCell ref="A17:B17"/>
    <mergeCell ref="A18:B18"/>
    <mergeCell ref="A19:B19"/>
    <mergeCell ref="A22:B22"/>
  </mergeCells>
  <phoneticPr fontId="13" type="noConversion"/>
  <hyperlinks>
    <hyperlink ref="A8" location="'Table 1_NR SA'!A1" display="Table 1_NR SA" xr:uid="{00000000-0004-0000-0000-000000000000}"/>
    <hyperlink ref="A10" location="'Table 2_NR-CA'!A1" display="Table 2_NR-CA" xr:uid="{00000000-0004-0000-0000-000001000000}"/>
    <hyperlink ref="A11" location="'Table 3_NR-DC'!A1" display="Table 3_NR-DC" xr:uid="{00000000-0004-0000-0000-000002000000}"/>
    <hyperlink ref="A12" location="'Table 4_EN-DC'!A1" display="Table 4_EN-DC" xr:uid="{00000000-0004-0000-0000-000003000000}"/>
    <hyperlink ref="A13" location="'Table 5_LTE'!A1" display="Table 5_LTE" xr:uid="{00000000-0004-0000-0000-000004000000}"/>
    <hyperlink ref="A15" location="'Table 6_LTE-CA'!A1" display="Table 6_LTE-CA" xr:uid="{00000000-0004-0000-0000-000005000000}"/>
    <hyperlink ref="A16" location="'Table 7_LTE-LAA'!A1" display="Table 7_LTE-LAA" xr:uid="{00000000-0004-0000-0000-000006000000}"/>
    <hyperlink ref="A17" location="'Table 8_LTE IBand &amp; 4G-3G IRAT'!A1" display="Table 8_LTE IBand &amp; 4G-3G IRAT" xr:uid="{00000000-0004-0000-0000-000007000000}"/>
    <hyperlink ref="A22" location="'Revision History'!A1" display="Revision History" xr:uid="{00000000-0004-0000-0000-000008000000}"/>
    <hyperlink ref="A18" location="'Table 9_Inter-RAT (5G-4G)'!A1" display="Table 9_Inter-RAT (5G-4G)" xr:uid="{00000000-0004-0000-0000-000009000000}"/>
    <hyperlink ref="A19" location="'Table 10_Inter-Band (5G)'!A1" display="Table 10_Inter-Band (5G)" xr:uid="{00000000-0004-0000-0000-00000A000000}"/>
    <hyperlink ref="A9" location="'Table 1a_NR SA SDL'!A1" display="Table 1a_NR SA SDL" xr:uid="{00000000-0004-0000-0000-00000B000000}"/>
    <hyperlink ref="A14" location="'Table 5a_LTE SDL'!A1" display="Table 5a_LTE SDL" xr:uid="{00000000-0004-0000-0000-00000C000000}"/>
    <hyperlink ref="A20" location="'Table 11_NR NTN'!A1" display="Table 11 NR NTN" xr:uid="{C5D005CE-5457-4697-A3E5-288C377DEC0B}"/>
    <hyperlink ref="A21" location="'Table 12_NB-IOT NTN'!A1" display="Table 12 NB-IOT NTN" xr:uid="{F4E54F5F-ADC7-48E6-A485-118C372243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G1"/>
  <sheetViews>
    <sheetView workbookViewId="0">
      <selection activeCell="G30" sqref="G30"/>
    </sheetView>
  </sheetViews>
  <sheetFormatPr defaultColWidth="9.453125" defaultRowHeight="12.5"/>
  <cols>
    <col min="1" max="1" width="12.54296875" style="22" customWidth="1"/>
    <col min="2" max="2" width="25" style="22" bestFit="1" customWidth="1"/>
    <col min="3" max="3" width="33" style="22" customWidth="1"/>
    <col min="4" max="5" width="29" style="22" customWidth="1"/>
    <col min="6" max="6" width="25.54296875" style="22" bestFit="1" customWidth="1"/>
    <col min="7" max="7" width="26.54296875" style="33" customWidth="1"/>
    <col min="8" max="8" width="20.54296875" style="22" customWidth="1"/>
    <col min="9" max="9" width="49.54296875" style="22" customWidth="1"/>
    <col min="10" max="16384" width="9.453125" style="22"/>
  </cols>
  <sheetData/>
  <phoneticPr fontId="13" type="noConversion"/>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73"/>
  <sheetViews>
    <sheetView workbookViewId="0">
      <selection activeCell="P15" sqref="P15"/>
    </sheetView>
  </sheetViews>
  <sheetFormatPr defaultColWidth="9.453125" defaultRowHeight="12.5"/>
  <cols>
    <col min="1" max="1" width="9.453125" style="22"/>
    <col min="2" max="2" width="14.453125" style="30" bestFit="1" customWidth="1"/>
    <col min="3" max="3" width="18" style="80" customWidth="1"/>
    <col min="4" max="4" width="26.54296875" style="22" customWidth="1"/>
    <col min="5" max="5" width="20.54296875" style="22" customWidth="1"/>
    <col min="6" max="6" width="29.54296875" style="22" customWidth="1"/>
    <col min="7" max="16384" width="9.453125" style="22"/>
  </cols>
  <sheetData>
    <row r="1" spans="1:8" s="18" customFormat="1" ht="14.5">
      <c r="A1" s="15" t="s">
        <v>448</v>
      </c>
      <c r="B1" s="15" t="str">
        <f>Cover!C4</f>
        <v>5.20.0</v>
      </c>
      <c r="C1" s="320" t="str">
        <f ca="1">MID(CELL("filename",A1),FIND("]",CELL("filename",A1))+1,256)</f>
        <v>Table 8_LTE IBand &amp; 4G-3G IRAT</v>
      </c>
      <c r="D1" s="320"/>
      <c r="E1" s="17" t="s">
        <v>543</v>
      </c>
      <c r="F1"/>
      <c r="G1" s="66"/>
      <c r="H1" s="66"/>
    </row>
    <row r="2" spans="1:8" ht="26">
      <c r="A2" s="45" t="s">
        <v>493</v>
      </c>
      <c r="B2" s="45" t="s">
        <v>369</v>
      </c>
      <c r="C2" s="20" t="s">
        <v>304</v>
      </c>
      <c r="D2" s="20" t="s">
        <v>468</v>
      </c>
      <c r="E2" s="46" t="s">
        <v>305</v>
      </c>
    </row>
    <row r="3" spans="1:8" ht="13">
      <c r="A3" s="29">
        <v>1</v>
      </c>
      <c r="B3" s="67" t="s">
        <v>10</v>
      </c>
      <c r="C3" s="68" t="s">
        <v>12</v>
      </c>
      <c r="D3" s="24" t="s">
        <v>470</v>
      </c>
      <c r="E3" s="25"/>
    </row>
    <row r="4" spans="1:8" ht="13">
      <c r="A4" s="29">
        <v>2</v>
      </c>
      <c r="B4" s="67" t="s">
        <v>10</v>
      </c>
      <c r="C4" s="68" t="s">
        <v>14</v>
      </c>
      <c r="D4" s="24" t="s">
        <v>470</v>
      </c>
      <c r="E4" s="25"/>
    </row>
    <row r="5" spans="1:8" ht="13">
      <c r="A5" s="29">
        <v>3</v>
      </c>
      <c r="B5" s="67" t="s">
        <v>10</v>
      </c>
      <c r="C5" s="68" t="s">
        <v>16</v>
      </c>
      <c r="D5" s="24" t="s">
        <v>470</v>
      </c>
      <c r="E5" s="25"/>
    </row>
    <row r="6" spans="1:8" ht="13">
      <c r="A6" s="29">
        <v>4</v>
      </c>
      <c r="B6" s="67" t="s">
        <v>10</v>
      </c>
      <c r="C6" s="68" t="s">
        <v>18</v>
      </c>
      <c r="D6" s="24" t="s">
        <v>470</v>
      </c>
      <c r="E6" s="25"/>
    </row>
    <row r="7" spans="1:8" ht="13">
      <c r="A7" s="29">
        <v>5</v>
      </c>
      <c r="B7" s="67" t="s">
        <v>10</v>
      </c>
      <c r="C7" s="68" t="s">
        <v>20</v>
      </c>
      <c r="D7" s="24" t="s">
        <v>470</v>
      </c>
      <c r="E7" s="25"/>
    </row>
    <row r="8" spans="1:8" ht="13">
      <c r="A8" s="29">
        <v>6</v>
      </c>
      <c r="B8" s="67" t="s">
        <v>10</v>
      </c>
      <c r="C8" s="68" t="s">
        <v>22</v>
      </c>
      <c r="D8" s="24"/>
      <c r="E8" s="25"/>
    </row>
    <row r="9" spans="1:8" ht="13">
      <c r="A9" s="29">
        <v>7</v>
      </c>
      <c r="B9" s="67" t="s">
        <v>10</v>
      </c>
      <c r="C9" s="68" t="s">
        <v>24</v>
      </c>
      <c r="D9" s="24" t="s">
        <v>470</v>
      </c>
      <c r="E9" s="25"/>
    </row>
    <row r="10" spans="1:8" ht="13">
      <c r="A10" s="29">
        <v>8</v>
      </c>
      <c r="B10" s="67" t="s">
        <v>10</v>
      </c>
      <c r="C10" s="68" t="s">
        <v>26</v>
      </c>
      <c r="D10" s="24"/>
      <c r="E10" s="25"/>
    </row>
    <row r="11" spans="1:8" ht="13">
      <c r="A11" s="29">
        <v>9</v>
      </c>
      <c r="B11" s="69" t="s">
        <v>10</v>
      </c>
      <c r="C11" s="70" t="s">
        <v>28</v>
      </c>
      <c r="D11" s="29" t="s">
        <v>470</v>
      </c>
      <c r="E11" s="28"/>
    </row>
    <row r="12" spans="1:8" ht="13">
      <c r="A12" s="29">
        <v>10</v>
      </c>
      <c r="B12" s="69" t="s">
        <v>10</v>
      </c>
      <c r="C12" s="70" t="s">
        <v>30</v>
      </c>
      <c r="D12" s="29" t="s">
        <v>629</v>
      </c>
      <c r="E12" s="28"/>
    </row>
    <row r="13" spans="1:8" ht="13">
      <c r="A13" s="29">
        <v>11</v>
      </c>
      <c r="B13" s="69" t="s">
        <v>10</v>
      </c>
      <c r="C13" s="70" t="s">
        <v>32</v>
      </c>
      <c r="D13" s="29" t="s">
        <v>470</v>
      </c>
      <c r="E13" s="28"/>
    </row>
    <row r="14" spans="1:8" ht="13">
      <c r="A14" s="29">
        <v>12</v>
      </c>
      <c r="B14" s="69" t="s">
        <v>10</v>
      </c>
      <c r="C14" s="70" t="s">
        <v>34</v>
      </c>
      <c r="D14" s="29" t="s">
        <v>629</v>
      </c>
      <c r="E14" s="28"/>
    </row>
    <row r="15" spans="1:8" ht="13">
      <c r="A15" s="29">
        <v>13</v>
      </c>
      <c r="B15" s="69" t="s">
        <v>10</v>
      </c>
      <c r="C15" s="70" t="s">
        <v>36</v>
      </c>
      <c r="D15" s="29" t="s">
        <v>470</v>
      </c>
      <c r="E15" s="28"/>
    </row>
    <row r="16" spans="1:8" ht="13">
      <c r="A16" s="29">
        <v>14</v>
      </c>
      <c r="B16" s="69" t="s">
        <v>10</v>
      </c>
      <c r="C16" s="70" t="s">
        <v>38</v>
      </c>
      <c r="D16" s="29"/>
      <c r="E16" s="28"/>
    </row>
    <row r="17" spans="1:5" ht="13">
      <c r="A17" s="29">
        <v>15</v>
      </c>
      <c r="B17" s="69" t="s">
        <v>10</v>
      </c>
      <c r="C17" s="70" t="s">
        <v>40</v>
      </c>
      <c r="D17" s="29" t="s">
        <v>625</v>
      </c>
      <c r="E17" s="28"/>
    </row>
    <row r="18" spans="1:5" ht="13">
      <c r="A18" s="29">
        <v>16</v>
      </c>
      <c r="B18" s="69" t="s">
        <v>10</v>
      </c>
      <c r="C18" s="70" t="s">
        <v>42</v>
      </c>
      <c r="D18" s="29" t="s">
        <v>625</v>
      </c>
      <c r="E18" s="28"/>
    </row>
    <row r="19" spans="1:5" ht="13">
      <c r="A19" s="29">
        <v>17</v>
      </c>
      <c r="B19" s="67" t="s">
        <v>10</v>
      </c>
      <c r="C19" s="68" t="s">
        <v>44</v>
      </c>
      <c r="D19" s="24" t="s">
        <v>470</v>
      </c>
      <c r="E19" s="25"/>
    </row>
    <row r="20" spans="1:5" ht="13">
      <c r="A20" s="29">
        <v>18</v>
      </c>
      <c r="B20" s="67" t="s">
        <v>10</v>
      </c>
      <c r="C20" s="68" t="s">
        <v>46</v>
      </c>
      <c r="D20" s="24" t="s">
        <v>470</v>
      </c>
      <c r="E20" s="25"/>
    </row>
    <row r="21" spans="1:5" ht="13">
      <c r="A21" s="29">
        <v>19</v>
      </c>
      <c r="B21" s="67" t="s">
        <v>10</v>
      </c>
      <c r="C21" s="68" t="s">
        <v>48</v>
      </c>
      <c r="D21" s="24" t="s">
        <v>470</v>
      </c>
      <c r="E21" s="25"/>
    </row>
    <row r="22" spans="1:5" ht="13">
      <c r="A22" s="29">
        <v>20</v>
      </c>
      <c r="B22" s="67" t="s">
        <v>10</v>
      </c>
      <c r="C22" s="68" t="s">
        <v>50</v>
      </c>
      <c r="D22" s="24"/>
      <c r="E22" s="25"/>
    </row>
    <row r="23" spans="1:5" ht="13">
      <c r="A23" s="29">
        <v>21</v>
      </c>
      <c r="B23" s="67" t="s">
        <v>10</v>
      </c>
      <c r="C23" s="68" t="s">
        <v>52</v>
      </c>
      <c r="D23" s="24" t="s">
        <v>470</v>
      </c>
      <c r="E23" s="25"/>
    </row>
    <row r="24" spans="1:5" ht="13">
      <c r="A24" s="29">
        <v>22</v>
      </c>
      <c r="B24" s="67" t="s">
        <v>10</v>
      </c>
      <c r="C24" s="68" t="s">
        <v>54</v>
      </c>
      <c r="D24" s="24"/>
      <c r="E24" s="25"/>
    </row>
    <row r="25" spans="1:5" ht="13">
      <c r="A25" s="29">
        <v>23</v>
      </c>
      <c r="B25" s="69" t="s">
        <v>10</v>
      </c>
      <c r="C25" s="70" t="s">
        <v>56</v>
      </c>
      <c r="D25" s="29" t="s">
        <v>629</v>
      </c>
      <c r="E25" s="28"/>
    </row>
    <row r="26" spans="1:5" ht="13">
      <c r="A26" s="29">
        <v>24</v>
      </c>
      <c r="B26" s="69" t="s">
        <v>10</v>
      </c>
      <c r="C26" s="70" t="s">
        <v>58</v>
      </c>
      <c r="D26" s="29" t="s">
        <v>629</v>
      </c>
      <c r="E26" s="28"/>
    </row>
    <row r="27" spans="1:5" ht="13">
      <c r="A27" s="29">
        <v>25</v>
      </c>
      <c r="B27" s="67" t="s">
        <v>10</v>
      </c>
      <c r="C27" s="68" t="s">
        <v>60</v>
      </c>
      <c r="D27" s="24"/>
      <c r="E27" s="25"/>
    </row>
    <row r="28" spans="1:5" ht="13">
      <c r="A28" s="29">
        <v>26</v>
      </c>
      <c r="B28" s="67" t="s">
        <v>10</v>
      </c>
      <c r="C28" s="68" t="s">
        <v>62</v>
      </c>
      <c r="D28" s="24" t="s">
        <v>470</v>
      </c>
      <c r="E28" s="25"/>
    </row>
    <row r="29" spans="1:5" ht="13">
      <c r="A29" s="29">
        <v>27</v>
      </c>
      <c r="B29" s="67" t="s">
        <v>10</v>
      </c>
      <c r="C29" s="68" t="s">
        <v>63</v>
      </c>
      <c r="D29" s="24"/>
      <c r="E29" s="25"/>
    </row>
    <row r="30" spans="1:5" ht="13">
      <c r="A30" s="29">
        <v>28</v>
      </c>
      <c r="B30" s="69" t="s">
        <v>10</v>
      </c>
      <c r="C30" s="70" t="s">
        <v>64</v>
      </c>
      <c r="D30" s="29" t="s">
        <v>629</v>
      </c>
      <c r="E30" s="28"/>
    </row>
    <row r="31" spans="1:5" ht="13">
      <c r="A31" s="29">
        <v>29</v>
      </c>
      <c r="B31" s="67" t="s">
        <v>10</v>
      </c>
      <c r="C31" s="68" t="s">
        <v>65</v>
      </c>
      <c r="D31" s="24"/>
      <c r="E31" s="25"/>
    </row>
    <row r="32" spans="1:5" ht="13">
      <c r="A32" s="29">
        <v>30</v>
      </c>
      <c r="B32" s="67" t="s">
        <v>10</v>
      </c>
      <c r="C32" s="68" t="s">
        <v>66</v>
      </c>
      <c r="D32" s="24" t="s">
        <v>470</v>
      </c>
      <c r="E32" s="25"/>
    </row>
    <row r="33" spans="1:5" ht="13">
      <c r="A33" s="29">
        <v>31</v>
      </c>
      <c r="B33" s="69" t="s">
        <v>10</v>
      </c>
      <c r="C33" s="70" t="s">
        <v>67</v>
      </c>
      <c r="D33" s="29"/>
      <c r="E33" s="28"/>
    </row>
    <row r="34" spans="1:5" ht="13">
      <c r="A34" s="29">
        <v>32</v>
      </c>
      <c r="B34" s="67" t="s">
        <v>10</v>
      </c>
      <c r="C34" s="68" t="s">
        <v>71</v>
      </c>
      <c r="D34" s="24"/>
      <c r="E34" s="25"/>
    </row>
    <row r="35" spans="1:5" ht="13">
      <c r="A35" s="29">
        <v>33</v>
      </c>
      <c r="B35" s="69" t="s">
        <v>10</v>
      </c>
      <c r="C35" s="70" t="s">
        <v>68</v>
      </c>
      <c r="D35" s="29" t="s">
        <v>625</v>
      </c>
      <c r="E35" s="28"/>
    </row>
    <row r="36" spans="1:5" ht="13">
      <c r="A36" s="29">
        <v>34</v>
      </c>
      <c r="B36" s="69" t="s">
        <v>10</v>
      </c>
      <c r="C36" s="70" t="s">
        <v>69</v>
      </c>
      <c r="D36" s="29" t="s">
        <v>625</v>
      </c>
      <c r="E36" s="28"/>
    </row>
    <row r="37" spans="1:5" ht="13">
      <c r="A37" s="29">
        <v>35</v>
      </c>
      <c r="B37" s="67" t="s">
        <v>10</v>
      </c>
      <c r="C37" s="68" t="s">
        <v>70</v>
      </c>
      <c r="D37" s="24"/>
      <c r="E37" s="25"/>
    </row>
    <row r="38" spans="1:5" ht="13">
      <c r="A38" s="29">
        <v>36</v>
      </c>
      <c r="B38" s="69" t="s">
        <v>368</v>
      </c>
      <c r="C38" s="70" t="s">
        <v>13</v>
      </c>
      <c r="D38" s="29" t="s">
        <v>470</v>
      </c>
      <c r="E38" s="28"/>
    </row>
    <row r="39" spans="1:5" ht="13">
      <c r="A39" s="29">
        <v>37</v>
      </c>
      <c r="B39" s="69" t="s">
        <v>368</v>
      </c>
      <c r="C39" s="70" t="s">
        <v>15</v>
      </c>
      <c r="D39" s="29"/>
      <c r="E39" s="28"/>
    </row>
    <row r="40" spans="1:5" ht="13">
      <c r="A40" s="29">
        <v>38</v>
      </c>
      <c r="B40" s="69" t="s">
        <v>368</v>
      </c>
      <c r="C40" s="70" t="s">
        <v>17</v>
      </c>
      <c r="D40" s="29" t="s">
        <v>470</v>
      </c>
      <c r="E40" s="28"/>
    </row>
    <row r="41" spans="1:5" ht="13">
      <c r="A41" s="29">
        <v>39</v>
      </c>
      <c r="B41" s="71" t="s">
        <v>368</v>
      </c>
      <c r="C41" s="72" t="s">
        <v>525</v>
      </c>
      <c r="D41" s="73" t="s">
        <v>470</v>
      </c>
      <c r="E41" s="74"/>
    </row>
    <row r="42" spans="1:5" ht="13">
      <c r="A42" s="29">
        <v>40</v>
      </c>
      <c r="B42" s="71" t="s">
        <v>368</v>
      </c>
      <c r="C42" s="72" t="s">
        <v>21</v>
      </c>
      <c r="D42" s="73"/>
      <c r="E42" s="74"/>
    </row>
    <row r="43" spans="1:5" ht="13">
      <c r="A43" s="29">
        <v>41</v>
      </c>
      <c r="B43" s="71" t="s">
        <v>368</v>
      </c>
      <c r="C43" s="72" t="s">
        <v>23</v>
      </c>
      <c r="D43" s="73" t="s">
        <v>470</v>
      </c>
      <c r="E43" s="74"/>
    </row>
    <row r="44" spans="1:5" ht="13">
      <c r="A44" s="29">
        <v>42</v>
      </c>
      <c r="B44" s="69" t="s">
        <v>368</v>
      </c>
      <c r="C44" s="70" t="s">
        <v>25</v>
      </c>
      <c r="D44" s="29" t="s">
        <v>470</v>
      </c>
      <c r="E44" s="28"/>
    </row>
    <row r="45" spans="1:5" ht="13">
      <c r="A45" s="29">
        <v>43</v>
      </c>
      <c r="B45" s="69" t="s">
        <v>368</v>
      </c>
      <c r="C45" s="70" t="s">
        <v>27</v>
      </c>
      <c r="D45" s="29" t="s">
        <v>470</v>
      </c>
      <c r="E45" s="28"/>
    </row>
    <row r="46" spans="1:5" ht="13">
      <c r="A46" s="29">
        <v>44</v>
      </c>
      <c r="B46" s="71" t="s">
        <v>368</v>
      </c>
      <c r="C46" s="72" t="s">
        <v>29</v>
      </c>
      <c r="D46" s="73" t="s">
        <v>470</v>
      </c>
      <c r="E46" s="74"/>
    </row>
    <row r="47" spans="1:5" ht="13">
      <c r="A47" s="29">
        <v>45</v>
      </c>
      <c r="B47" s="71" t="s">
        <v>368</v>
      </c>
      <c r="C47" s="72" t="s">
        <v>31</v>
      </c>
      <c r="D47" s="73" t="s">
        <v>470</v>
      </c>
      <c r="E47" s="74"/>
    </row>
    <row r="48" spans="1:5" ht="13">
      <c r="A48" s="29">
        <v>46</v>
      </c>
      <c r="B48" s="69" t="s">
        <v>368</v>
      </c>
      <c r="C48" s="70" t="s">
        <v>33</v>
      </c>
      <c r="D48" s="29" t="s">
        <v>470</v>
      </c>
      <c r="E48" s="28"/>
    </row>
    <row r="49" spans="1:6" ht="13">
      <c r="A49" s="29">
        <v>47</v>
      </c>
      <c r="B49" s="69" t="s">
        <v>368</v>
      </c>
      <c r="C49" s="70" t="s">
        <v>35</v>
      </c>
      <c r="D49" s="29"/>
      <c r="E49" s="28"/>
    </row>
    <row r="50" spans="1:6" ht="13">
      <c r="A50" s="29">
        <v>48</v>
      </c>
      <c r="B50" s="69" t="s">
        <v>368</v>
      </c>
      <c r="C50" s="70" t="s">
        <v>37</v>
      </c>
      <c r="D50" s="29" t="s">
        <v>470</v>
      </c>
      <c r="E50" s="28"/>
    </row>
    <row r="51" spans="1:6" ht="13">
      <c r="A51" s="29">
        <v>49</v>
      </c>
      <c r="B51" s="71" t="s">
        <v>368</v>
      </c>
      <c r="C51" s="72" t="s">
        <v>39</v>
      </c>
      <c r="D51" s="73" t="s">
        <v>470</v>
      </c>
      <c r="E51" s="74"/>
    </row>
    <row r="52" spans="1:6" ht="13">
      <c r="A52" s="29">
        <v>50</v>
      </c>
      <c r="B52" s="71" t="s">
        <v>368</v>
      </c>
      <c r="C52" s="72" t="s">
        <v>41</v>
      </c>
      <c r="D52" s="73"/>
      <c r="E52" s="74"/>
    </row>
    <row r="53" spans="1:6" ht="13">
      <c r="A53" s="29">
        <v>51</v>
      </c>
      <c r="B53" s="71" t="s">
        <v>368</v>
      </c>
      <c r="C53" s="72" t="s">
        <v>43</v>
      </c>
      <c r="D53" s="73" t="s">
        <v>470</v>
      </c>
      <c r="E53" s="74"/>
    </row>
    <row r="54" spans="1:6" ht="13">
      <c r="A54" s="29">
        <v>52</v>
      </c>
      <c r="B54" s="69" t="s">
        <v>368</v>
      </c>
      <c r="C54" s="70" t="s">
        <v>45</v>
      </c>
      <c r="D54" s="29" t="s">
        <v>470</v>
      </c>
      <c r="E54" s="28"/>
    </row>
    <row r="55" spans="1:6" ht="13">
      <c r="A55" s="29">
        <v>53</v>
      </c>
      <c r="B55" s="69" t="s">
        <v>368</v>
      </c>
      <c r="C55" s="70" t="s">
        <v>47</v>
      </c>
      <c r="D55" s="29" t="s">
        <v>470</v>
      </c>
      <c r="E55" s="28"/>
    </row>
    <row r="56" spans="1:6" ht="13">
      <c r="A56" s="29">
        <v>54</v>
      </c>
      <c r="B56" s="71" t="s">
        <v>368</v>
      </c>
      <c r="C56" s="72" t="s">
        <v>49</v>
      </c>
      <c r="D56" s="73"/>
      <c r="E56" s="74"/>
    </row>
    <row r="57" spans="1:6" ht="13">
      <c r="A57" s="29">
        <v>55</v>
      </c>
      <c r="B57" s="71" t="s">
        <v>368</v>
      </c>
      <c r="C57" s="72" t="s">
        <v>51</v>
      </c>
      <c r="D57" s="73"/>
      <c r="E57" s="74"/>
    </row>
    <row r="58" spans="1:6" ht="13">
      <c r="A58" s="29">
        <v>56</v>
      </c>
      <c r="B58" s="69" t="s">
        <v>368</v>
      </c>
      <c r="C58" s="70" t="s">
        <v>53</v>
      </c>
      <c r="D58" s="29" t="s">
        <v>470</v>
      </c>
      <c r="E58" s="28"/>
    </row>
    <row r="59" spans="1:6" ht="13">
      <c r="A59" s="29">
        <v>57</v>
      </c>
      <c r="B59" s="69" t="s">
        <v>368</v>
      </c>
      <c r="C59" s="70" t="s">
        <v>55</v>
      </c>
      <c r="D59" s="29"/>
      <c r="E59" s="28"/>
    </row>
    <row r="60" spans="1:6" ht="13">
      <c r="A60" s="29">
        <v>58</v>
      </c>
      <c r="B60" s="69" t="s">
        <v>368</v>
      </c>
      <c r="C60" s="70" t="s">
        <v>57</v>
      </c>
      <c r="D60" s="29" t="s">
        <v>470</v>
      </c>
      <c r="E60" s="28"/>
    </row>
    <row r="61" spans="1:6" ht="13">
      <c r="A61" s="29">
        <v>59</v>
      </c>
      <c r="B61" s="71" t="s">
        <v>368</v>
      </c>
      <c r="C61" s="72" t="s">
        <v>59</v>
      </c>
      <c r="D61" s="73"/>
      <c r="E61" s="74"/>
    </row>
    <row r="62" spans="1:6" ht="13">
      <c r="A62" s="29">
        <v>60</v>
      </c>
      <c r="B62" s="75" t="s">
        <v>368</v>
      </c>
      <c r="C62" s="76" t="s">
        <v>61</v>
      </c>
      <c r="D62" s="77"/>
      <c r="E62" s="78"/>
    </row>
    <row r="63" spans="1:6" ht="15" customHeight="1">
      <c r="A63" s="318" t="s">
        <v>72</v>
      </c>
      <c r="B63" s="318"/>
      <c r="C63" s="318"/>
      <c r="D63" s="318"/>
      <c r="E63" s="318"/>
      <c r="F63" s="319"/>
    </row>
    <row r="64" spans="1:6">
      <c r="C64" s="79"/>
    </row>
    <row r="65" spans="3:3">
      <c r="C65" s="79"/>
    </row>
    <row r="66" spans="3:3">
      <c r="C66" s="79"/>
    </row>
    <row r="67" spans="3:3">
      <c r="C67" s="79"/>
    </row>
    <row r="68" spans="3:3">
      <c r="C68" s="79"/>
    </row>
    <row r="69" spans="3:3">
      <c r="C69" s="79"/>
    </row>
    <row r="70" spans="3:3">
      <c r="C70" s="79"/>
    </row>
    <row r="71" spans="3:3">
      <c r="C71" s="79"/>
    </row>
    <row r="72" spans="3:3">
      <c r="C72" s="79"/>
    </row>
    <row r="73" spans="3:3">
      <c r="C73" s="79"/>
    </row>
  </sheetData>
  <mergeCells count="2">
    <mergeCell ref="A63:F63"/>
    <mergeCell ref="C1:D1"/>
  </mergeCells>
  <phoneticPr fontId="13" type="noConversion"/>
  <hyperlinks>
    <hyperlink ref="E1" location="Cover!B23" display="--&gt; Cover" xr:uid="{C5E36763-890C-46A4-8539-717AC3428B5C}"/>
  </hyperlinks>
  <pageMargins left="0.7" right="0.7" top="0.75" bottom="0.75" header="0.3" footer="0.3"/>
  <pageSetup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defaultRowHeight="14.5"/>
  <cols>
    <col min="2" max="2" width="14.453125" bestFit="1" customWidth="1"/>
    <col min="3" max="3" width="15.453125" bestFit="1" customWidth="1"/>
  </cols>
  <sheetData>
    <row r="1" spans="2:3">
      <c r="B1" t="s">
        <v>72</v>
      </c>
    </row>
    <row r="3" spans="2:3">
      <c r="B3" s="2" t="s">
        <v>10</v>
      </c>
      <c r="C3" s="2" t="s">
        <v>11</v>
      </c>
    </row>
    <row r="4" spans="2:3">
      <c r="B4" s="3" t="s">
        <v>12</v>
      </c>
      <c r="C4" s="4" t="s">
        <v>13</v>
      </c>
    </row>
    <row r="5" spans="2:3">
      <c r="B5" s="3" t="s">
        <v>14</v>
      </c>
      <c r="C5" s="4" t="s">
        <v>15</v>
      </c>
    </row>
    <row r="6" spans="2:3">
      <c r="B6" s="3" t="s">
        <v>16</v>
      </c>
      <c r="C6" s="4" t="s">
        <v>17</v>
      </c>
    </row>
    <row r="7" spans="2:3">
      <c r="B7" s="3" t="s">
        <v>18</v>
      </c>
      <c r="C7" s="4" t="s">
        <v>19</v>
      </c>
    </row>
    <row r="8" spans="2:3">
      <c r="B8" s="3" t="s">
        <v>20</v>
      </c>
      <c r="C8" s="4" t="s">
        <v>21</v>
      </c>
    </row>
    <row r="9" spans="2:3">
      <c r="B9" s="3" t="s">
        <v>22</v>
      </c>
      <c r="C9" s="4" t="s">
        <v>23</v>
      </c>
    </row>
    <row r="10" spans="2:3">
      <c r="B10" s="3" t="s">
        <v>24</v>
      </c>
      <c r="C10" s="4" t="s">
        <v>25</v>
      </c>
    </row>
    <row r="11" spans="2:3">
      <c r="B11" s="3" t="s">
        <v>26</v>
      </c>
      <c r="C11" s="4" t="s">
        <v>27</v>
      </c>
    </row>
    <row r="12" spans="2:3">
      <c r="B12" s="3" t="s">
        <v>28</v>
      </c>
      <c r="C12" s="4" t="s">
        <v>29</v>
      </c>
    </row>
    <row r="13" spans="2:3">
      <c r="B13" s="3" t="s">
        <v>30</v>
      </c>
      <c r="C13" s="4" t="s">
        <v>31</v>
      </c>
    </row>
    <row r="14" spans="2:3">
      <c r="B14" s="3" t="s">
        <v>32</v>
      </c>
      <c r="C14" s="4" t="s">
        <v>33</v>
      </c>
    </row>
    <row r="15" spans="2:3">
      <c r="B15" s="3" t="s">
        <v>34</v>
      </c>
      <c r="C15" s="4" t="s">
        <v>35</v>
      </c>
    </row>
    <row r="16" spans="2:3">
      <c r="B16" s="3" t="s">
        <v>36</v>
      </c>
      <c r="C16" s="4" t="s">
        <v>37</v>
      </c>
    </row>
    <row r="17" spans="2:3">
      <c r="B17" s="3" t="s">
        <v>38</v>
      </c>
      <c r="C17" s="4" t="s">
        <v>39</v>
      </c>
    </row>
    <row r="18" spans="2:3">
      <c r="B18" s="3" t="s">
        <v>40</v>
      </c>
      <c r="C18" s="4" t="s">
        <v>41</v>
      </c>
    </row>
    <row r="19" spans="2:3">
      <c r="B19" s="3" t="s">
        <v>42</v>
      </c>
      <c r="C19" s="4" t="s">
        <v>43</v>
      </c>
    </row>
    <row r="20" spans="2:3">
      <c r="B20" s="3" t="s">
        <v>44</v>
      </c>
      <c r="C20" s="4" t="s">
        <v>45</v>
      </c>
    </row>
    <row r="21" spans="2:3">
      <c r="B21" s="3" t="s">
        <v>46</v>
      </c>
      <c r="C21" s="4" t="s">
        <v>47</v>
      </c>
    </row>
    <row r="22" spans="2:3">
      <c r="B22" s="3" t="s">
        <v>48</v>
      </c>
      <c r="C22" s="4" t="s">
        <v>49</v>
      </c>
    </row>
    <row r="23" spans="2:3">
      <c r="B23" s="3" t="s">
        <v>50</v>
      </c>
      <c r="C23" s="4" t="s">
        <v>51</v>
      </c>
    </row>
    <row r="24" spans="2:3">
      <c r="B24" s="3" t="s">
        <v>52</v>
      </c>
      <c r="C24" s="4" t="s">
        <v>53</v>
      </c>
    </row>
    <row r="25" spans="2:3">
      <c r="B25" s="3" t="s">
        <v>54</v>
      </c>
      <c r="C25" s="4" t="s">
        <v>55</v>
      </c>
    </row>
    <row r="26" spans="2:3">
      <c r="B26" s="3" t="s">
        <v>56</v>
      </c>
      <c r="C26" s="4" t="s">
        <v>57</v>
      </c>
    </row>
    <row r="27" spans="2:3">
      <c r="B27" s="3" t="s">
        <v>58</v>
      </c>
      <c r="C27" s="4" t="s">
        <v>59</v>
      </c>
    </row>
    <row r="28" spans="2:3">
      <c r="B28" s="3" t="s">
        <v>60</v>
      </c>
      <c r="C28" s="4" t="s">
        <v>61</v>
      </c>
    </row>
    <row r="29" spans="2:3">
      <c r="B29" s="3" t="s">
        <v>62</v>
      </c>
      <c r="C29" s="4"/>
    </row>
    <row r="30" spans="2:3">
      <c r="B30" s="3" t="s">
        <v>63</v>
      </c>
      <c r="C30" s="4"/>
    </row>
    <row r="31" spans="2:3">
      <c r="B31" s="3" t="s">
        <v>64</v>
      </c>
      <c r="C31" s="4"/>
    </row>
    <row r="32" spans="2:3">
      <c r="B32" s="3" t="s">
        <v>65</v>
      </c>
      <c r="C32" s="4"/>
    </row>
    <row r="33" spans="2:3">
      <c r="B33" s="3" t="s">
        <v>66</v>
      </c>
      <c r="C33" s="4"/>
    </row>
    <row r="34" spans="2:3">
      <c r="B34" s="3" t="s">
        <v>67</v>
      </c>
      <c r="C34" s="4"/>
    </row>
    <row r="35" spans="2:3">
      <c r="B35" s="3" t="s">
        <v>68</v>
      </c>
      <c r="C35" s="4"/>
    </row>
    <row r="36" spans="2:3">
      <c r="B36" s="3" t="s">
        <v>69</v>
      </c>
      <c r="C36" s="4"/>
    </row>
    <row r="37" spans="2:3">
      <c r="B37" s="3" t="s">
        <v>70</v>
      </c>
      <c r="C37" s="4"/>
    </row>
    <row r="38" spans="2:3">
      <c r="B38" s="3" t="s">
        <v>71</v>
      </c>
      <c r="C38" s="4"/>
    </row>
  </sheetData>
  <phoneticPr fontId="13"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defaultRowHeight="14.5"/>
  <cols>
    <col min="2" max="2" width="19.453125" customWidth="1"/>
    <col min="3" max="3" width="15" customWidth="1"/>
    <col min="4" max="4" width="19" customWidth="1"/>
    <col min="5" max="5" width="20.54296875" customWidth="1"/>
    <col min="6" max="6" width="16.453125" customWidth="1"/>
  </cols>
  <sheetData>
    <row r="1" spans="2:6" s="1" customFormat="1">
      <c r="B1" s="1" t="s">
        <v>9</v>
      </c>
    </row>
    <row r="2" spans="2:6" ht="15" thickBot="1"/>
    <row r="3" spans="2:6" ht="15" thickBot="1">
      <c r="B3" s="9" t="s">
        <v>75</v>
      </c>
      <c r="C3" s="10" t="s">
        <v>95</v>
      </c>
      <c r="D3" s="10" t="s">
        <v>78</v>
      </c>
      <c r="E3" s="10" t="s">
        <v>84</v>
      </c>
      <c r="F3" s="10" t="s">
        <v>119</v>
      </c>
    </row>
    <row r="4" spans="2:6">
      <c r="B4" s="5" t="s">
        <v>120</v>
      </c>
      <c r="C4" s="6" t="s">
        <v>165</v>
      </c>
      <c r="D4" s="6" t="s">
        <v>235</v>
      </c>
      <c r="E4" s="6" t="s">
        <v>285</v>
      </c>
      <c r="F4" s="6" t="s">
        <v>121</v>
      </c>
    </row>
    <row r="5" spans="2:6">
      <c r="B5" s="5" t="s">
        <v>121</v>
      </c>
      <c r="C5" s="6" t="s">
        <v>166</v>
      </c>
      <c r="D5" s="6" t="s">
        <v>236</v>
      </c>
      <c r="E5" s="6" t="s">
        <v>286</v>
      </c>
      <c r="F5" s="6" t="s">
        <v>122</v>
      </c>
    </row>
    <row r="6" spans="2:6">
      <c r="B6" s="5" t="s">
        <v>122</v>
      </c>
      <c r="C6" s="6" t="s">
        <v>167</v>
      </c>
      <c r="D6" s="6" t="s">
        <v>237</v>
      </c>
      <c r="E6" s="6" t="s">
        <v>287</v>
      </c>
      <c r="F6" s="6" t="s">
        <v>123</v>
      </c>
    </row>
    <row r="7" spans="2:6">
      <c r="B7" s="5" t="s">
        <v>123</v>
      </c>
      <c r="C7" s="6" t="s">
        <v>168</v>
      </c>
      <c r="D7" s="6" t="s">
        <v>238</v>
      </c>
      <c r="E7" s="6" t="s">
        <v>288</v>
      </c>
      <c r="F7" s="6" t="s">
        <v>133</v>
      </c>
    </row>
    <row r="8" spans="2:6">
      <c r="B8" s="5" t="s">
        <v>124</v>
      </c>
      <c r="C8" s="6" t="s">
        <v>169</v>
      </c>
      <c r="D8" s="6" t="s">
        <v>239</v>
      </c>
      <c r="E8" s="6" t="s">
        <v>289</v>
      </c>
      <c r="F8" s="6" t="s">
        <v>135</v>
      </c>
    </row>
    <row r="9" spans="2:6">
      <c r="B9" s="5" t="s">
        <v>125</v>
      </c>
      <c r="C9" s="6" t="s">
        <v>170</v>
      </c>
      <c r="D9" s="6" t="s">
        <v>240</v>
      </c>
      <c r="E9" s="6" t="s">
        <v>290</v>
      </c>
      <c r="F9" s="6" t="s">
        <v>302</v>
      </c>
    </row>
    <row r="10" spans="2:6">
      <c r="B10" s="5" t="s">
        <v>126</v>
      </c>
      <c r="C10" s="6" t="s">
        <v>171</v>
      </c>
      <c r="D10" s="6" t="s">
        <v>241</v>
      </c>
      <c r="E10" s="6" t="s">
        <v>291</v>
      </c>
      <c r="F10" s="6" t="s">
        <v>303</v>
      </c>
    </row>
    <row r="11" spans="2:6">
      <c r="B11" s="5" t="s">
        <v>127</v>
      </c>
      <c r="C11" s="6" t="s">
        <v>172</v>
      </c>
      <c r="D11" s="6" t="s">
        <v>242</v>
      </c>
      <c r="E11" s="6" t="s">
        <v>292</v>
      </c>
      <c r="F11" s="6" t="s">
        <v>148</v>
      </c>
    </row>
    <row r="12" spans="2:6">
      <c r="B12" s="5" t="s">
        <v>128</v>
      </c>
      <c r="C12" s="6" t="s">
        <v>173</v>
      </c>
      <c r="D12" s="6" t="s">
        <v>243</v>
      </c>
      <c r="E12" s="6" t="s">
        <v>293</v>
      </c>
      <c r="F12" s="6" t="s">
        <v>154</v>
      </c>
    </row>
    <row r="13" spans="2:6">
      <c r="B13" s="5" t="s">
        <v>129</v>
      </c>
      <c r="C13" s="6" t="s">
        <v>174</v>
      </c>
      <c r="D13" s="6" t="s">
        <v>244</v>
      </c>
      <c r="E13" s="6" t="s">
        <v>294</v>
      </c>
      <c r="F13" s="6" t="s">
        <v>161</v>
      </c>
    </row>
    <row r="14" spans="2:6">
      <c r="B14" s="5" t="s">
        <v>130</v>
      </c>
      <c r="C14" s="6" t="s">
        <v>175</v>
      </c>
      <c r="D14" s="6" t="s">
        <v>245</v>
      </c>
      <c r="E14" s="6" t="s">
        <v>295</v>
      </c>
      <c r="F14" s="6"/>
    </row>
    <row r="15" spans="2:6">
      <c r="B15" s="5" t="s">
        <v>131</v>
      </c>
      <c r="C15" s="6" t="s">
        <v>176</v>
      </c>
      <c r="D15" s="6" t="s">
        <v>246</v>
      </c>
      <c r="E15" s="6" t="s">
        <v>296</v>
      </c>
      <c r="F15" s="11"/>
    </row>
    <row r="16" spans="2:6">
      <c r="B16" s="5" t="s">
        <v>132</v>
      </c>
      <c r="C16" s="6" t="s">
        <v>177</v>
      </c>
      <c r="D16" s="6" t="s">
        <v>247</v>
      </c>
      <c r="E16" s="6" t="s">
        <v>297</v>
      </c>
      <c r="F16" s="11"/>
    </row>
    <row r="17" spans="2:6">
      <c r="B17" s="5" t="s">
        <v>133</v>
      </c>
      <c r="C17" s="6" t="s">
        <v>178</v>
      </c>
      <c r="D17" s="6" t="s">
        <v>248</v>
      </c>
      <c r="E17" s="6" t="s">
        <v>298</v>
      </c>
      <c r="F17" s="11"/>
    </row>
    <row r="18" spans="2:6">
      <c r="B18" s="5" t="s">
        <v>134</v>
      </c>
      <c r="C18" s="6" t="s">
        <v>179</v>
      </c>
      <c r="D18" s="6" t="s">
        <v>249</v>
      </c>
      <c r="E18" s="6" t="s">
        <v>299</v>
      </c>
      <c r="F18" s="11"/>
    </row>
    <row r="19" spans="2:6">
      <c r="B19" s="5" t="s">
        <v>135</v>
      </c>
      <c r="C19" s="6" t="s">
        <v>180</v>
      </c>
      <c r="D19" s="6" t="s">
        <v>250</v>
      </c>
      <c r="E19" s="6" t="s">
        <v>300</v>
      </c>
      <c r="F19" s="11"/>
    </row>
    <row r="20" spans="2:6">
      <c r="B20" s="5" t="s">
        <v>136</v>
      </c>
      <c r="C20" s="6" t="s">
        <v>181</v>
      </c>
      <c r="D20" s="6" t="s">
        <v>251</v>
      </c>
      <c r="E20" s="6" t="s">
        <v>301</v>
      </c>
      <c r="F20" s="11"/>
    </row>
    <row r="21" spans="2:6">
      <c r="B21" s="5" t="s">
        <v>137</v>
      </c>
      <c r="C21" s="6" t="s">
        <v>182</v>
      </c>
      <c r="D21" s="6" t="s">
        <v>252</v>
      </c>
      <c r="E21" s="11"/>
      <c r="F21" s="11"/>
    </row>
    <row r="22" spans="2:6">
      <c r="B22" s="5" t="s">
        <v>138</v>
      </c>
      <c r="C22" s="6" t="s">
        <v>183</v>
      </c>
      <c r="D22" s="6" t="s">
        <v>253</v>
      </c>
      <c r="E22" s="11"/>
      <c r="F22" s="11"/>
    </row>
    <row r="23" spans="2:6">
      <c r="B23" s="5" t="s">
        <v>139</v>
      </c>
      <c r="C23" s="6" t="s">
        <v>184</v>
      </c>
      <c r="D23" s="6" t="s">
        <v>254</v>
      </c>
      <c r="E23" s="11"/>
      <c r="F23" s="11"/>
    </row>
    <row r="24" spans="2:6">
      <c r="B24" s="5" t="s">
        <v>140</v>
      </c>
      <c r="C24" s="6" t="s">
        <v>185</v>
      </c>
      <c r="D24" s="6" t="s">
        <v>255</v>
      </c>
      <c r="E24" s="11"/>
      <c r="F24" s="11"/>
    </row>
    <row r="25" spans="2:6">
      <c r="B25" s="5" t="s">
        <v>141</v>
      </c>
      <c r="C25" s="6" t="s">
        <v>186</v>
      </c>
      <c r="D25" s="6" t="s">
        <v>256</v>
      </c>
      <c r="E25" s="11"/>
      <c r="F25" s="11"/>
    </row>
    <row r="26" spans="2:6">
      <c r="B26" s="5" t="s">
        <v>142</v>
      </c>
      <c r="C26" s="6" t="s">
        <v>187</v>
      </c>
      <c r="D26" s="6" t="s">
        <v>257</v>
      </c>
      <c r="E26" s="11"/>
      <c r="F26" s="11"/>
    </row>
    <row r="27" spans="2:6">
      <c r="B27" s="5" t="s">
        <v>143</v>
      </c>
      <c r="C27" s="6" t="s">
        <v>188</v>
      </c>
      <c r="D27" s="6" t="s">
        <v>258</v>
      </c>
      <c r="E27" s="11"/>
      <c r="F27" s="11"/>
    </row>
    <row r="28" spans="2:6">
      <c r="B28" s="5" t="s">
        <v>144</v>
      </c>
      <c r="C28" s="6" t="s">
        <v>189</v>
      </c>
      <c r="D28" s="6" t="s">
        <v>259</v>
      </c>
      <c r="E28" s="11"/>
      <c r="F28" s="11"/>
    </row>
    <row r="29" spans="2:6">
      <c r="B29" s="5" t="s">
        <v>145</v>
      </c>
      <c r="C29" s="6" t="s">
        <v>190</v>
      </c>
      <c r="D29" s="6" t="s">
        <v>260</v>
      </c>
      <c r="E29" s="11"/>
      <c r="F29" s="11"/>
    </row>
    <row r="30" spans="2:6">
      <c r="B30" s="5" t="s">
        <v>146</v>
      </c>
      <c r="C30" s="6" t="s">
        <v>191</v>
      </c>
      <c r="D30" s="6" t="s">
        <v>261</v>
      </c>
      <c r="E30" s="11"/>
      <c r="F30" s="11"/>
    </row>
    <row r="31" spans="2:6">
      <c r="B31" s="5" t="s">
        <v>147</v>
      </c>
      <c r="C31" s="6" t="s">
        <v>192</v>
      </c>
      <c r="D31" s="6" t="s">
        <v>262</v>
      </c>
      <c r="E31" s="11"/>
      <c r="F31" s="11"/>
    </row>
    <row r="32" spans="2:6">
      <c r="B32" s="5" t="s">
        <v>148</v>
      </c>
      <c r="C32" s="6" t="s">
        <v>193</v>
      </c>
      <c r="D32" s="6" t="s">
        <v>263</v>
      </c>
      <c r="E32" s="11"/>
      <c r="F32" s="11"/>
    </row>
    <row r="33" spans="2:6">
      <c r="B33" s="5" t="s">
        <v>149</v>
      </c>
      <c r="C33" s="6" t="s">
        <v>194</v>
      </c>
      <c r="D33" s="6" t="s">
        <v>264</v>
      </c>
      <c r="E33" s="11"/>
      <c r="F33" s="11"/>
    </row>
    <row r="34" spans="2:6">
      <c r="B34" s="5" t="s">
        <v>150</v>
      </c>
      <c r="C34" s="6" t="s">
        <v>195</v>
      </c>
      <c r="D34" s="6" t="s">
        <v>265</v>
      </c>
      <c r="E34" s="11"/>
      <c r="F34" s="11"/>
    </row>
    <row r="35" spans="2:6">
      <c r="B35" s="5" t="s">
        <v>151</v>
      </c>
      <c r="C35" s="6" t="s">
        <v>196</v>
      </c>
      <c r="D35" s="6" t="s">
        <v>266</v>
      </c>
      <c r="E35" s="11"/>
      <c r="F35" s="11"/>
    </row>
    <row r="36" spans="2:6">
      <c r="B36" s="5" t="s">
        <v>152</v>
      </c>
      <c r="C36" s="6" t="s">
        <v>197</v>
      </c>
      <c r="D36" s="6" t="s">
        <v>267</v>
      </c>
      <c r="E36" s="11"/>
      <c r="F36" s="11"/>
    </row>
    <row r="37" spans="2:6" ht="43">
      <c r="B37" s="5" t="s">
        <v>153</v>
      </c>
      <c r="C37" s="6" t="s">
        <v>198</v>
      </c>
      <c r="D37" s="6" t="s">
        <v>268</v>
      </c>
      <c r="E37" s="11"/>
      <c r="F37" s="11"/>
    </row>
    <row r="38" spans="2:6">
      <c r="B38" s="5" t="s">
        <v>154</v>
      </c>
      <c r="C38" s="6" t="s">
        <v>199</v>
      </c>
      <c r="D38" s="6"/>
      <c r="E38" s="11"/>
      <c r="F38" s="11"/>
    </row>
    <row r="39" spans="2:6">
      <c r="B39" s="5" t="s">
        <v>155</v>
      </c>
      <c r="C39" s="6" t="s">
        <v>200</v>
      </c>
      <c r="D39" s="6" t="s">
        <v>269</v>
      </c>
      <c r="E39" s="11"/>
      <c r="F39" s="11"/>
    </row>
    <row r="40" spans="2:6">
      <c r="B40" s="5" t="s">
        <v>156</v>
      </c>
      <c r="C40" s="6" t="s">
        <v>201</v>
      </c>
      <c r="D40" s="6" t="s">
        <v>270</v>
      </c>
      <c r="E40" s="11"/>
      <c r="F40" s="11"/>
    </row>
    <row r="41" spans="2:6">
      <c r="B41" s="5" t="s">
        <v>157</v>
      </c>
      <c r="C41" s="6" t="s">
        <v>202</v>
      </c>
      <c r="D41" s="6" t="s">
        <v>271</v>
      </c>
      <c r="E41" s="11"/>
      <c r="F41" s="11"/>
    </row>
    <row r="42" spans="2:6">
      <c r="B42" s="5" t="s">
        <v>158</v>
      </c>
      <c r="C42" s="6" t="s">
        <v>203</v>
      </c>
      <c r="D42" s="6" t="s">
        <v>272</v>
      </c>
      <c r="E42" s="11"/>
      <c r="F42" s="11"/>
    </row>
    <row r="43" spans="2:6">
      <c r="B43" s="5" t="s">
        <v>159</v>
      </c>
      <c r="C43" s="6" t="s">
        <v>204</v>
      </c>
      <c r="D43" s="6"/>
      <c r="E43" s="11"/>
      <c r="F43" s="11"/>
    </row>
    <row r="44" spans="2:6">
      <c r="B44" s="5" t="s">
        <v>160</v>
      </c>
      <c r="C44" s="6" t="s">
        <v>205</v>
      </c>
      <c r="D44" s="6" t="s">
        <v>273</v>
      </c>
      <c r="E44" s="11"/>
      <c r="F44" s="11"/>
    </row>
    <row r="45" spans="2:6" ht="33">
      <c r="B45" s="5" t="s">
        <v>161</v>
      </c>
      <c r="C45" s="6" t="s">
        <v>206</v>
      </c>
      <c r="D45" s="8" t="s">
        <v>274</v>
      </c>
      <c r="E45" s="11"/>
      <c r="F45" s="11"/>
    </row>
    <row r="46" spans="2:6">
      <c r="B46" s="5" t="s">
        <v>162</v>
      </c>
      <c r="C46" s="6" t="s">
        <v>207</v>
      </c>
      <c r="D46" s="6"/>
      <c r="E46" s="11"/>
      <c r="F46" s="11"/>
    </row>
    <row r="47" spans="2:6">
      <c r="B47" s="5" t="s">
        <v>163</v>
      </c>
      <c r="C47" s="6" t="s">
        <v>208</v>
      </c>
      <c r="D47" s="6" t="s">
        <v>275</v>
      </c>
      <c r="E47" s="11"/>
      <c r="F47" s="11"/>
    </row>
    <row r="48" spans="2:6">
      <c r="B48" s="5" t="s">
        <v>164</v>
      </c>
      <c r="C48" s="6" t="s">
        <v>209</v>
      </c>
      <c r="D48" s="6" t="s">
        <v>276</v>
      </c>
      <c r="E48" s="11"/>
      <c r="F48" s="11"/>
    </row>
    <row r="49" spans="2:6">
      <c r="B49" s="5"/>
      <c r="C49" s="6" t="s">
        <v>210</v>
      </c>
      <c r="D49" s="6" t="s">
        <v>277</v>
      </c>
      <c r="E49" s="11"/>
      <c r="F49" s="11"/>
    </row>
    <row r="50" spans="2:6">
      <c r="B50" s="12"/>
      <c r="C50" s="6" t="s">
        <v>211</v>
      </c>
      <c r="D50" s="6" t="s">
        <v>278</v>
      </c>
      <c r="E50" s="11"/>
      <c r="F50" s="11"/>
    </row>
    <row r="51" spans="2:6">
      <c r="B51" s="12"/>
      <c r="C51" s="6"/>
      <c r="D51" s="6" t="s">
        <v>279</v>
      </c>
      <c r="E51" s="11"/>
      <c r="F51" s="11"/>
    </row>
    <row r="52" spans="2:6">
      <c r="B52" s="12"/>
      <c r="C52" s="6" t="s">
        <v>212</v>
      </c>
      <c r="D52" s="6" t="s">
        <v>280</v>
      </c>
      <c r="E52" s="11"/>
      <c r="F52" s="11"/>
    </row>
    <row r="53" spans="2:6">
      <c r="B53" s="12"/>
      <c r="C53" s="6"/>
      <c r="D53" s="6" t="s">
        <v>281</v>
      </c>
      <c r="E53" s="11"/>
      <c r="F53" s="11"/>
    </row>
    <row r="54" spans="2:6">
      <c r="B54" s="12"/>
      <c r="C54" s="6" t="s">
        <v>213</v>
      </c>
      <c r="D54" s="6" t="s">
        <v>282</v>
      </c>
      <c r="E54" s="11"/>
      <c r="F54" s="11"/>
    </row>
    <row r="55" spans="2:6">
      <c r="B55" s="12"/>
      <c r="C55" s="6" t="s">
        <v>214</v>
      </c>
      <c r="D55" s="6" t="s">
        <v>283</v>
      </c>
      <c r="E55" s="11"/>
      <c r="F55" s="11"/>
    </row>
    <row r="56" spans="2:6">
      <c r="B56" s="12"/>
      <c r="C56" s="6" t="s">
        <v>215</v>
      </c>
      <c r="D56" s="6" t="s">
        <v>284</v>
      </c>
      <c r="E56" s="11"/>
      <c r="F56" s="11"/>
    </row>
    <row r="57" spans="2:6">
      <c r="B57" s="12"/>
      <c r="C57" s="6" t="s">
        <v>216</v>
      </c>
      <c r="D57" s="11"/>
      <c r="E57" s="11"/>
      <c r="F57" s="11"/>
    </row>
    <row r="58" spans="2:6">
      <c r="B58" s="12"/>
      <c r="C58" s="6" t="s">
        <v>217</v>
      </c>
      <c r="D58" s="11"/>
      <c r="E58" s="11"/>
      <c r="F58" s="11"/>
    </row>
    <row r="59" spans="2:6">
      <c r="B59" s="12"/>
      <c r="C59" s="6" t="s">
        <v>218</v>
      </c>
      <c r="D59" s="11"/>
      <c r="E59" s="11"/>
      <c r="F59" s="11"/>
    </row>
    <row r="60" spans="2:6">
      <c r="B60" s="12"/>
      <c r="C60" s="6" t="s">
        <v>219</v>
      </c>
      <c r="D60" s="11"/>
      <c r="E60" s="11"/>
      <c r="F60" s="11"/>
    </row>
    <row r="61" spans="2:6">
      <c r="B61" s="12"/>
      <c r="C61" s="6" t="s">
        <v>220</v>
      </c>
      <c r="D61" s="11"/>
      <c r="E61" s="11"/>
      <c r="F61" s="11"/>
    </row>
    <row r="62" spans="2:6">
      <c r="B62" s="12"/>
      <c r="C62" s="6" t="s">
        <v>221</v>
      </c>
      <c r="D62" s="11"/>
      <c r="E62" s="11"/>
      <c r="F62" s="11"/>
    </row>
    <row r="63" spans="2:6">
      <c r="B63" s="12"/>
      <c r="C63" s="6" t="s">
        <v>222</v>
      </c>
      <c r="D63" s="11"/>
      <c r="E63" s="11"/>
      <c r="F63" s="11"/>
    </row>
    <row r="64" spans="2:6">
      <c r="B64" s="12"/>
      <c r="C64" s="6" t="s">
        <v>223</v>
      </c>
      <c r="D64" s="11"/>
      <c r="E64" s="11"/>
      <c r="F64" s="11"/>
    </row>
    <row r="65" spans="2:6">
      <c r="B65" s="12"/>
      <c r="C65" s="6" t="s">
        <v>224</v>
      </c>
      <c r="D65" s="11"/>
      <c r="E65" s="11"/>
      <c r="F65" s="11"/>
    </row>
    <row r="66" spans="2:6">
      <c r="B66" s="12"/>
      <c r="C66" s="6" t="s">
        <v>225</v>
      </c>
      <c r="D66" s="11"/>
      <c r="E66" s="11"/>
      <c r="F66" s="11"/>
    </row>
    <row r="67" spans="2:6">
      <c r="B67" s="12"/>
      <c r="C67" s="6" t="s">
        <v>226</v>
      </c>
      <c r="D67" s="11"/>
      <c r="E67" s="11"/>
      <c r="F67" s="11"/>
    </row>
    <row r="68" spans="2:6">
      <c r="B68" s="12"/>
      <c r="C68" s="6" t="s">
        <v>227</v>
      </c>
      <c r="D68" s="11"/>
      <c r="E68" s="11"/>
      <c r="F68" s="11"/>
    </row>
    <row r="69" spans="2:6">
      <c r="B69" s="12"/>
      <c r="C69" s="6" t="s">
        <v>228</v>
      </c>
      <c r="D69" s="11"/>
      <c r="E69" s="11"/>
      <c r="F69" s="11"/>
    </row>
    <row r="70" spans="2:6">
      <c r="B70" s="12"/>
      <c r="C70" s="6" t="s">
        <v>229</v>
      </c>
      <c r="D70" s="11"/>
      <c r="E70" s="11"/>
      <c r="F70" s="11"/>
    </row>
    <row r="71" spans="2:6">
      <c r="B71" s="12"/>
      <c r="C71" s="6" t="s">
        <v>230</v>
      </c>
      <c r="D71" s="11"/>
      <c r="E71" s="11"/>
      <c r="F71" s="11"/>
    </row>
    <row r="72" spans="2:6">
      <c r="B72" s="12"/>
      <c r="C72" s="6" t="s">
        <v>231</v>
      </c>
      <c r="D72" s="11"/>
      <c r="E72" s="11"/>
      <c r="F72" s="11"/>
    </row>
    <row r="73" spans="2:6">
      <c r="B73" s="12"/>
      <c r="C73" s="6" t="s">
        <v>232</v>
      </c>
      <c r="D73" s="11"/>
      <c r="E73" s="11"/>
      <c r="F73" s="11"/>
    </row>
    <row r="74" spans="2:6">
      <c r="B74" s="12"/>
      <c r="C74" s="6" t="s">
        <v>233</v>
      </c>
      <c r="D74" s="11"/>
      <c r="E74" s="11"/>
      <c r="F74" s="11"/>
    </row>
    <row r="75" spans="2:6">
      <c r="B75" s="12"/>
      <c r="C75" s="6" t="s">
        <v>234</v>
      </c>
      <c r="D75" s="11"/>
      <c r="E75" s="11"/>
      <c r="F75" s="11"/>
    </row>
    <row r="76" spans="2:6" ht="15" thickBot="1">
      <c r="B76" s="13"/>
      <c r="C76" s="7"/>
      <c r="D76" s="14"/>
      <c r="E76" s="14"/>
      <c r="F76" s="14"/>
    </row>
  </sheetData>
  <phoneticPr fontId="13"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defaultRowHeight="14.5"/>
  <cols>
    <col min="2" max="2" width="29" bestFit="1" customWidth="1"/>
    <col min="3" max="3" width="12" bestFit="1" customWidth="1"/>
    <col min="4" max="4" width="4.453125" bestFit="1" customWidth="1"/>
  </cols>
  <sheetData>
    <row r="2" spans="2:4">
      <c r="B2" t="s">
        <v>73</v>
      </c>
      <c r="C2" t="s">
        <v>74</v>
      </c>
      <c r="D2" t="s">
        <v>75</v>
      </c>
    </row>
    <row r="3" spans="2:4">
      <c r="B3" t="s">
        <v>76</v>
      </c>
      <c r="C3" t="s">
        <v>77</v>
      </c>
      <c r="D3" t="s">
        <v>78</v>
      </c>
    </row>
    <row r="4" spans="2:4">
      <c r="B4" t="s">
        <v>79</v>
      </c>
      <c r="C4" t="s">
        <v>74</v>
      </c>
      <c r="D4" t="s">
        <v>75</v>
      </c>
    </row>
    <row r="5" spans="2:4">
      <c r="B5" t="s">
        <v>80</v>
      </c>
      <c r="C5" t="s">
        <v>77</v>
      </c>
      <c r="D5" t="s">
        <v>78</v>
      </c>
    </row>
    <row r="6" spans="2:4">
      <c r="B6" t="s">
        <v>81</v>
      </c>
      <c r="C6" t="s">
        <v>77</v>
      </c>
      <c r="D6" t="s">
        <v>78</v>
      </c>
    </row>
    <row r="7" spans="2:4">
      <c r="B7" t="s">
        <v>82</v>
      </c>
      <c r="C7" t="s">
        <v>83</v>
      </c>
      <c r="D7" t="s">
        <v>84</v>
      </c>
    </row>
    <row r="8" spans="2:4">
      <c r="B8" t="s">
        <v>85</v>
      </c>
      <c r="C8" t="s">
        <v>86</v>
      </c>
      <c r="D8" t="s">
        <v>84</v>
      </c>
    </row>
    <row r="9" spans="2:4">
      <c r="B9" t="s">
        <v>87</v>
      </c>
      <c r="C9" t="s">
        <v>88</v>
      </c>
      <c r="D9" t="s">
        <v>84</v>
      </c>
    </row>
    <row r="10" spans="2:4">
      <c r="B10" t="s">
        <v>89</v>
      </c>
      <c r="C10" t="s">
        <v>90</v>
      </c>
      <c r="D10" t="s">
        <v>84</v>
      </c>
    </row>
    <row r="11" spans="2:4">
      <c r="B11" t="s">
        <v>91</v>
      </c>
      <c r="C11" t="s">
        <v>92</v>
      </c>
      <c r="D11" t="s">
        <v>84</v>
      </c>
    </row>
    <row r="12" spans="2:4">
      <c r="B12" t="s">
        <v>93</v>
      </c>
      <c r="C12" t="s">
        <v>94</v>
      </c>
      <c r="D12" t="s">
        <v>95</v>
      </c>
    </row>
    <row r="13" spans="2:4">
      <c r="B13" t="s">
        <v>96</v>
      </c>
      <c r="C13" t="s">
        <v>94</v>
      </c>
      <c r="D13" t="s">
        <v>95</v>
      </c>
    </row>
    <row r="14" spans="2:4">
      <c r="B14" t="s">
        <v>97</v>
      </c>
      <c r="C14" t="s">
        <v>98</v>
      </c>
      <c r="D14" t="s">
        <v>95</v>
      </c>
    </row>
    <row r="15" spans="2:4">
      <c r="B15" t="s">
        <v>99</v>
      </c>
      <c r="C15" t="s">
        <v>98</v>
      </c>
      <c r="D15" t="s">
        <v>95</v>
      </c>
    </row>
    <row r="16" spans="2:4">
      <c r="B16" t="s">
        <v>100</v>
      </c>
      <c r="C16" t="s">
        <v>101</v>
      </c>
      <c r="D16" t="s">
        <v>95</v>
      </c>
    </row>
    <row r="17" spans="2:4">
      <c r="B17" t="s">
        <v>102</v>
      </c>
      <c r="C17" t="s">
        <v>103</v>
      </c>
      <c r="D17" t="s">
        <v>78</v>
      </c>
    </row>
    <row r="18" spans="2:4">
      <c r="B18" t="s">
        <v>104</v>
      </c>
      <c r="C18" t="s">
        <v>103</v>
      </c>
      <c r="D18" t="s">
        <v>78</v>
      </c>
    </row>
    <row r="19" spans="2:4">
      <c r="B19" t="s">
        <v>105</v>
      </c>
      <c r="C19" t="s">
        <v>106</v>
      </c>
      <c r="D19" t="s">
        <v>78</v>
      </c>
    </row>
    <row r="20" spans="2:4">
      <c r="B20" t="s">
        <v>107</v>
      </c>
      <c r="C20" t="s">
        <v>83</v>
      </c>
      <c r="D20" t="s">
        <v>84</v>
      </c>
    </row>
    <row r="21" spans="2:4">
      <c r="B21" t="s">
        <v>108</v>
      </c>
      <c r="C21" t="s">
        <v>86</v>
      </c>
      <c r="D21" t="s">
        <v>84</v>
      </c>
    </row>
    <row r="22" spans="2:4">
      <c r="B22" t="s">
        <v>109</v>
      </c>
      <c r="C22" t="s">
        <v>86</v>
      </c>
      <c r="D22" t="s">
        <v>84</v>
      </c>
    </row>
    <row r="23" spans="2:4">
      <c r="B23" t="s">
        <v>110</v>
      </c>
      <c r="C23" t="s">
        <v>111</v>
      </c>
      <c r="D23" t="s">
        <v>84</v>
      </c>
    </row>
    <row r="24" spans="2:4">
      <c r="B24" t="s">
        <v>112</v>
      </c>
      <c r="C24" t="s">
        <v>113</v>
      </c>
      <c r="D24" t="s">
        <v>78</v>
      </c>
    </row>
    <row r="25" spans="2:4">
      <c r="B25" t="s">
        <v>114</v>
      </c>
      <c r="C25" t="s">
        <v>94</v>
      </c>
      <c r="D25" t="s">
        <v>95</v>
      </c>
    </row>
    <row r="26" spans="2:4">
      <c r="B26" t="s">
        <v>115</v>
      </c>
      <c r="C26" t="s">
        <v>77</v>
      </c>
      <c r="D26" t="s">
        <v>78</v>
      </c>
    </row>
    <row r="27" spans="2:4">
      <c r="B27" t="s">
        <v>116</v>
      </c>
      <c r="C27" t="s">
        <v>117</v>
      </c>
      <c r="D27" t="s">
        <v>118</v>
      </c>
    </row>
  </sheetData>
  <phoneticPr fontId="13"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workbookViewId="0">
      <selection activeCell="U35" sqref="U35:U36"/>
    </sheetView>
  </sheetViews>
  <sheetFormatPr defaultColWidth="9.453125" defaultRowHeight="12.5"/>
  <cols>
    <col min="1" max="1" width="9.453125" style="22"/>
    <col min="2" max="2" width="17.54296875" style="30" customWidth="1"/>
    <col min="3" max="3" width="18" style="80" customWidth="1"/>
    <col min="4" max="4" width="24.54296875" style="22" bestFit="1" customWidth="1"/>
    <col min="5" max="5" width="20.54296875" style="22" customWidth="1"/>
    <col min="6" max="6" width="29.54296875" style="22" customWidth="1"/>
    <col min="7" max="16384" width="9.453125" style="22"/>
  </cols>
  <sheetData>
    <row r="1" spans="1:8" s="18" customFormat="1" ht="14.5">
      <c r="A1" s="15" t="s">
        <v>448</v>
      </c>
      <c r="B1" s="15" t="str">
        <f>Cover!C4</f>
        <v>5.20.0</v>
      </c>
      <c r="C1" s="265" t="str">
        <f ca="1">MID(CELL("filename",A1),FIND("]",CELL("filename",A1))+1,256)</f>
        <v>Table 9_Inter-RAT (5G-4G)</v>
      </c>
      <c r="D1" s="265"/>
      <c r="E1" s="17" t="s">
        <v>543</v>
      </c>
      <c r="F1"/>
      <c r="G1" s="66"/>
      <c r="H1" s="66"/>
    </row>
    <row r="2" spans="1:8" ht="26">
      <c r="A2" s="45" t="s">
        <v>493</v>
      </c>
      <c r="B2" s="45" t="s">
        <v>369</v>
      </c>
      <c r="C2" s="45" t="s">
        <v>304</v>
      </c>
      <c r="D2" s="45" t="s">
        <v>468</v>
      </c>
      <c r="E2" s="45" t="s">
        <v>305</v>
      </c>
    </row>
    <row r="3" spans="1:8" ht="13">
      <c r="A3" s="29">
        <v>1</v>
      </c>
      <c r="B3" s="81" t="s">
        <v>559</v>
      </c>
      <c r="C3" s="70" t="s">
        <v>582</v>
      </c>
      <c r="D3" s="29" t="s">
        <v>575</v>
      </c>
      <c r="E3" s="28"/>
    </row>
    <row r="4" spans="1:8" ht="13">
      <c r="A4" s="29">
        <v>2</v>
      </c>
      <c r="B4" s="81" t="s">
        <v>559</v>
      </c>
      <c r="C4" s="70" t="s">
        <v>583</v>
      </c>
      <c r="D4" s="29" t="s">
        <v>575</v>
      </c>
      <c r="E4" s="28"/>
    </row>
    <row r="5" spans="1:8" ht="13">
      <c r="A5" s="29">
        <v>3</v>
      </c>
      <c r="B5" s="81" t="s">
        <v>559</v>
      </c>
      <c r="C5" s="70" t="s">
        <v>584</v>
      </c>
      <c r="D5" s="29" t="s">
        <v>575</v>
      </c>
      <c r="E5" s="28"/>
    </row>
    <row r="6" spans="1:8" ht="13">
      <c r="A6" s="29">
        <v>4</v>
      </c>
      <c r="B6" s="81" t="s">
        <v>559</v>
      </c>
      <c r="C6" s="70" t="s">
        <v>585</v>
      </c>
      <c r="D6" s="29" t="s">
        <v>575</v>
      </c>
      <c r="E6" s="28"/>
    </row>
    <row r="7" spans="1:8" ht="13">
      <c r="A7" s="29">
        <v>5</v>
      </c>
      <c r="B7" s="81" t="s">
        <v>559</v>
      </c>
      <c r="C7" s="70" t="s">
        <v>586</v>
      </c>
      <c r="D7" s="29" t="s">
        <v>575</v>
      </c>
      <c r="E7" s="28"/>
    </row>
    <row r="8" spans="1:8" ht="13">
      <c r="A8" s="29">
        <v>6</v>
      </c>
      <c r="B8" s="81" t="s">
        <v>559</v>
      </c>
      <c r="C8" s="70" t="s">
        <v>587</v>
      </c>
      <c r="D8" s="29" t="s">
        <v>575</v>
      </c>
      <c r="E8" s="28"/>
    </row>
    <row r="9" spans="1:8" ht="13">
      <c r="A9" s="29">
        <v>7</v>
      </c>
      <c r="B9" s="81" t="s">
        <v>559</v>
      </c>
      <c r="C9" s="70" t="s">
        <v>588</v>
      </c>
      <c r="D9" s="29" t="s">
        <v>575</v>
      </c>
      <c r="E9" s="28"/>
    </row>
    <row r="10" spans="1:8" ht="13">
      <c r="A10" s="29">
        <v>8</v>
      </c>
      <c r="B10" s="81" t="s">
        <v>559</v>
      </c>
      <c r="C10" s="70" t="s">
        <v>589</v>
      </c>
      <c r="D10" s="29" t="s">
        <v>575</v>
      </c>
      <c r="E10" s="28"/>
    </row>
    <row r="11" spans="1:8" ht="13">
      <c r="A11" s="29">
        <v>9</v>
      </c>
      <c r="B11" s="81" t="s">
        <v>559</v>
      </c>
      <c r="C11" s="70" t="s">
        <v>590</v>
      </c>
      <c r="D11" s="29" t="s">
        <v>575</v>
      </c>
      <c r="E11" s="28"/>
    </row>
    <row r="12" spans="1:8" ht="13">
      <c r="A12" s="29">
        <v>10</v>
      </c>
      <c r="B12" s="81" t="s">
        <v>559</v>
      </c>
      <c r="C12" s="70" t="s">
        <v>591</v>
      </c>
      <c r="D12" s="29" t="s">
        <v>575</v>
      </c>
      <c r="E12" s="28"/>
    </row>
    <row r="13" spans="1:8" ht="13">
      <c r="A13" s="29">
        <v>11</v>
      </c>
      <c r="B13" s="81" t="s">
        <v>559</v>
      </c>
      <c r="C13" s="70" t="s">
        <v>592</v>
      </c>
      <c r="D13" s="29" t="s">
        <v>575</v>
      </c>
      <c r="E13" s="28"/>
    </row>
    <row r="14" spans="1:8" ht="13">
      <c r="A14" s="29">
        <v>12</v>
      </c>
      <c r="B14" s="81" t="s">
        <v>559</v>
      </c>
      <c r="C14" s="70" t="s">
        <v>593</v>
      </c>
      <c r="D14" s="29" t="s">
        <v>575</v>
      </c>
      <c r="E14" s="28"/>
    </row>
    <row r="15" spans="1:8" ht="13">
      <c r="A15" s="29">
        <v>13</v>
      </c>
      <c r="B15" s="81" t="s">
        <v>559</v>
      </c>
      <c r="C15" s="70" t="s">
        <v>594</v>
      </c>
      <c r="D15" s="29" t="s">
        <v>575</v>
      </c>
      <c r="E15" s="28"/>
    </row>
    <row r="16" spans="1:8" ht="13">
      <c r="A16" s="29">
        <v>14</v>
      </c>
      <c r="B16" s="81" t="s">
        <v>559</v>
      </c>
      <c r="C16" s="70" t="s">
        <v>595</v>
      </c>
      <c r="D16" s="29" t="s">
        <v>575</v>
      </c>
      <c r="E16" s="28"/>
    </row>
    <row r="17" spans="1:6" ht="13">
      <c r="A17" s="29">
        <v>15</v>
      </c>
      <c r="B17" s="81" t="s">
        <v>559</v>
      </c>
      <c r="C17" s="70" t="s">
        <v>596</v>
      </c>
      <c r="D17" s="29" t="s">
        <v>575</v>
      </c>
      <c r="E17" s="28"/>
    </row>
    <row r="18" spans="1:6" ht="13">
      <c r="A18" s="29">
        <v>16</v>
      </c>
      <c r="B18" s="81" t="s">
        <v>559</v>
      </c>
      <c r="C18" s="70" t="s">
        <v>597</v>
      </c>
      <c r="D18" s="29" t="s">
        <v>575</v>
      </c>
      <c r="E18" s="28"/>
    </row>
    <row r="19" spans="1:6" ht="13">
      <c r="A19" s="29">
        <v>17</v>
      </c>
      <c r="B19" s="81" t="s">
        <v>559</v>
      </c>
      <c r="C19" s="70" t="s">
        <v>598</v>
      </c>
      <c r="D19" s="29" t="s">
        <v>575</v>
      </c>
      <c r="E19" s="28"/>
    </row>
    <row r="20" spans="1:6" ht="13">
      <c r="A20" s="29">
        <v>18</v>
      </c>
      <c r="B20" s="81" t="s">
        <v>559</v>
      </c>
      <c r="C20" s="70" t="s">
        <v>599</v>
      </c>
      <c r="D20" s="29" t="s">
        <v>575</v>
      </c>
      <c r="E20" s="28"/>
    </row>
    <row r="21" spans="1:6" ht="15" customHeight="1">
      <c r="A21" s="318" t="s">
        <v>72</v>
      </c>
      <c r="B21" s="318"/>
      <c r="C21" s="318"/>
      <c r="D21" s="318"/>
      <c r="E21" s="318"/>
      <c r="F21" s="319"/>
    </row>
    <row r="22" spans="1:6">
      <c r="C22" s="79"/>
    </row>
    <row r="23" spans="1:6">
      <c r="C23" s="79"/>
    </row>
    <row r="24" spans="1:6">
      <c r="C24" s="79"/>
    </row>
    <row r="25" spans="1:6">
      <c r="C25" s="79"/>
    </row>
    <row r="26" spans="1:6">
      <c r="C26" s="79"/>
    </row>
    <row r="27" spans="1:6">
      <c r="C27" s="79"/>
    </row>
    <row r="28" spans="1:6">
      <c r="C28" s="79"/>
    </row>
    <row r="29" spans="1:6">
      <c r="C29" s="79"/>
    </row>
    <row r="30" spans="1:6">
      <c r="C30" s="79"/>
    </row>
    <row r="31" spans="1:6">
      <c r="C31" s="79"/>
    </row>
  </sheetData>
  <mergeCells count="2">
    <mergeCell ref="A21:F21"/>
    <mergeCell ref="C1:D1"/>
  </mergeCells>
  <phoneticPr fontId="13" type="noConversion"/>
  <hyperlinks>
    <hyperlink ref="E1" location="Cover!B23" display="--&gt; Cover" xr:uid="{B2FF56CD-8843-4DCC-A9A4-A1B51391347B}"/>
  </hyperlinks>
  <pageMargins left="0.7" right="0.7" top="0.75" bottom="0.75" header="0.3" footer="0.3"/>
  <pageSetup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9"/>
  <sheetViews>
    <sheetView workbookViewId="0"/>
  </sheetViews>
  <sheetFormatPr defaultColWidth="9.453125" defaultRowHeight="12.5"/>
  <cols>
    <col min="1" max="1" width="9.453125" style="22"/>
    <col min="2" max="2" width="17.54296875" style="30" customWidth="1"/>
    <col min="3" max="5" width="18" style="80" customWidth="1"/>
    <col min="6" max="6" width="26.54296875" style="22" customWidth="1"/>
    <col min="7" max="7" width="20.54296875" style="22" customWidth="1"/>
    <col min="8" max="8" width="29.54296875" style="22" customWidth="1"/>
    <col min="9" max="16384" width="9.453125" style="22"/>
  </cols>
  <sheetData>
    <row r="1" spans="1:10" s="18" customFormat="1" ht="14.5">
      <c r="A1" s="15" t="s">
        <v>448</v>
      </c>
      <c r="B1" s="15" t="str">
        <f>Cover!C4</f>
        <v>5.20.0</v>
      </c>
      <c r="C1" s="265" t="str">
        <f ca="1">MID(CELL("filename",A1),FIND("]",CELL("filename",A1))+1,256)</f>
        <v>Table 10_Inter-Band (5G)</v>
      </c>
      <c r="D1" s="265"/>
      <c r="E1" s="265"/>
      <c r="F1" s="265"/>
      <c r="G1" s="17" t="s">
        <v>543</v>
      </c>
      <c r="H1"/>
      <c r="I1" s="66"/>
      <c r="J1" s="66"/>
    </row>
    <row r="2" spans="1:10" ht="26">
      <c r="A2" s="45" t="s">
        <v>493</v>
      </c>
      <c r="B2" s="45" t="s">
        <v>369</v>
      </c>
      <c r="C2" s="45" t="s">
        <v>304</v>
      </c>
      <c r="D2" s="45" t="s">
        <v>922</v>
      </c>
      <c r="E2" s="45" t="s">
        <v>923</v>
      </c>
      <c r="F2" s="45" t="s">
        <v>468</v>
      </c>
      <c r="G2" s="45" t="s">
        <v>305</v>
      </c>
    </row>
    <row r="3" spans="1:10" ht="13">
      <c r="A3" s="29">
        <v>1</v>
      </c>
      <c r="B3" s="81" t="s">
        <v>581</v>
      </c>
      <c r="C3" s="70" t="s">
        <v>603</v>
      </c>
      <c r="D3" s="70" t="s">
        <v>471</v>
      </c>
      <c r="E3" s="70" t="s">
        <v>312</v>
      </c>
      <c r="F3" s="29" t="s">
        <v>575</v>
      </c>
      <c r="G3" s="28"/>
    </row>
    <row r="4" spans="1:10" ht="13">
      <c r="A4" s="29">
        <v>2</v>
      </c>
      <c r="B4" s="81" t="s">
        <v>581</v>
      </c>
      <c r="C4" s="70" t="s">
        <v>604</v>
      </c>
      <c r="D4" s="70" t="s">
        <v>471</v>
      </c>
      <c r="E4" s="70" t="s">
        <v>574</v>
      </c>
      <c r="F4" s="29" t="s">
        <v>575</v>
      </c>
      <c r="G4" s="28"/>
    </row>
    <row r="5" spans="1:10" ht="13">
      <c r="A5" s="29">
        <v>3</v>
      </c>
      <c r="B5" s="81" t="s">
        <v>581</v>
      </c>
      <c r="C5" s="70" t="s">
        <v>605</v>
      </c>
      <c r="D5" s="70" t="s">
        <v>471</v>
      </c>
      <c r="E5" s="70" t="s">
        <v>313</v>
      </c>
      <c r="F5" s="29" t="s">
        <v>575</v>
      </c>
      <c r="G5" s="28"/>
    </row>
    <row r="6" spans="1:10" ht="13">
      <c r="A6" s="29">
        <v>4</v>
      </c>
      <c r="B6" s="81" t="s">
        <v>581</v>
      </c>
      <c r="C6" s="70" t="s">
        <v>915</v>
      </c>
      <c r="D6" s="70" t="s">
        <v>818</v>
      </c>
      <c r="E6" s="70" t="s">
        <v>576</v>
      </c>
      <c r="F6" s="29" t="s">
        <v>575</v>
      </c>
      <c r="G6" s="28"/>
    </row>
    <row r="7" spans="1:10" ht="13">
      <c r="A7" s="29">
        <v>5</v>
      </c>
      <c r="B7" s="81" t="s">
        <v>581</v>
      </c>
      <c r="C7" s="70" t="s">
        <v>916</v>
      </c>
      <c r="D7" s="70" t="s">
        <v>818</v>
      </c>
      <c r="E7" s="70" t="s">
        <v>312</v>
      </c>
      <c r="F7" s="29" t="s">
        <v>575</v>
      </c>
      <c r="G7" s="28"/>
    </row>
    <row r="8" spans="1:10" ht="13">
      <c r="A8" s="29">
        <v>6</v>
      </c>
      <c r="B8" s="81" t="s">
        <v>581</v>
      </c>
      <c r="C8" s="70" t="s">
        <v>917</v>
      </c>
      <c r="D8" s="70" t="s">
        <v>818</v>
      </c>
      <c r="E8" s="70" t="s">
        <v>574</v>
      </c>
      <c r="F8" s="29" t="s">
        <v>575</v>
      </c>
      <c r="G8" s="28"/>
    </row>
    <row r="9" spans="1:10" ht="13">
      <c r="A9" s="29">
        <v>7</v>
      </c>
      <c r="B9" s="81" t="s">
        <v>581</v>
      </c>
      <c r="C9" s="70" t="s">
        <v>918</v>
      </c>
      <c r="D9" s="70" t="s">
        <v>818</v>
      </c>
      <c r="E9" s="70" t="s">
        <v>313</v>
      </c>
      <c r="F9" s="29" t="s">
        <v>575</v>
      </c>
      <c r="G9" s="28"/>
    </row>
    <row r="10" spans="1:10" ht="13">
      <c r="A10" s="29">
        <v>8</v>
      </c>
      <c r="B10" s="81" t="s">
        <v>581</v>
      </c>
      <c r="C10" s="70" t="s">
        <v>606</v>
      </c>
      <c r="D10" s="70" t="s">
        <v>551</v>
      </c>
      <c r="E10" s="70" t="s">
        <v>312</v>
      </c>
      <c r="F10" s="29" t="s">
        <v>575</v>
      </c>
      <c r="G10" s="28"/>
    </row>
    <row r="11" spans="1:10" ht="13">
      <c r="A11" s="29">
        <v>9</v>
      </c>
      <c r="B11" s="81" t="s">
        <v>581</v>
      </c>
      <c r="C11" s="70" t="s">
        <v>607</v>
      </c>
      <c r="D11" s="70" t="s">
        <v>551</v>
      </c>
      <c r="E11" s="70" t="s">
        <v>574</v>
      </c>
      <c r="F11" s="29" t="s">
        <v>575</v>
      </c>
      <c r="G11" s="28"/>
    </row>
    <row r="12" spans="1:10" ht="13">
      <c r="A12" s="29">
        <v>10</v>
      </c>
      <c r="B12" s="81" t="s">
        <v>581</v>
      </c>
      <c r="C12" s="70" t="s">
        <v>608</v>
      </c>
      <c r="D12" s="70" t="s">
        <v>551</v>
      </c>
      <c r="E12" s="70" t="s">
        <v>313</v>
      </c>
      <c r="F12" s="29" t="s">
        <v>575</v>
      </c>
      <c r="G12" s="28"/>
    </row>
    <row r="13" spans="1:10" ht="13">
      <c r="A13" s="29">
        <v>11</v>
      </c>
      <c r="B13" s="81" t="s">
        <v>581</v>
      </c>
      <c r="C13" s="70" t="s">
        <v>919</v>
      </c>
      <c r="D13" s="70" t="s">
        <v>576</v>
      </c>
      <c r="E13" s="70" t="s">
        <v>312</v>
      </c>
      <c r="F13" s="29" t="s">
        <v>575</v>
      </c>
      <c r="G13" s="28"/>
    </row>
    <row r="14" spans="1:10" ht="13">
      <c r="A14" s="29">
        <v>12</v>
      </c>
      <c r="B14" s="81" t="s">
        <v>581</v>
      </c>
      <c r="C14" s="70" t="s">
        <v>920</v>
      </c>
      <c r="D14" s="70" t="s">
        <v>576</v>
      </c>
      <c r="E14" s="70" t="s">
        <v>574</v>
      </c>
      <c r="F14" s="29" t="s">
        <v>575</v>
      </c>
      <c r="G14" s="28"/>
    </row>
    <row r="15" spans="1:10" ht="13">
      <c r="A15" s="29">
        <v>13</v>
      </c>
      <c r="B15" s="81" t="s">
        <v>581</v>
      </c>
      <c r="C15" s="70" t="s">
        <v>921</v>
      </c>
      <c r="D15" s="70" t="s">
        <v>576</v>
      </c>
      <c r="E15" s="70" t="s">
        <v>313</v>
      </c>
      <c r="F15" s="29" t="s">
        <v>575</v>
      </c>
      <c r="G15" s="28"/>
    </row>
    <row r="16" spans="1:10" ht="13">
      <c r="A16" s="29">
        <v>14</v>
      </c>
      <c r="B16" s="81" t="s">
        <v>581</v>
      </c>
      <c r="C16" s="70" t="s">
        <v>600</v>
      </c>
      <c r="D16" s="70" t="s">
        <v>312</v>
      </c>
      <c r="E16" s="70" t="s">
        <v>574</v>
      </c>
      <c r="F16" s="29" t="s">
        <v>575</v>
      </c>
      <c r="G16" s="28"/>
    </row>
    <row r="17" spans="1:8" ht="13">
      <c r="A17" s="29">
        <v>15</v>
      </c>
      <c r="B17" s="81" t="s">
        <v>581</v>
      </c>
      <c r="C17" s="70" t="s">
        <v>601</v>
      </c>
      <c r="D17" s="70" t="s">
        <v>312</v>
      </c>
      <c r="E17" s="70" t="s">
        <v>313</v>
      </c>
      <c r="F17" s="29" t="s">
        <v>575</v>
      </c>
      <c r="G17" s="28"/>
    </row>
    <row r="18" spans="1:8" ht="13">
      <c r="A18" s="29">
        <v>16</v>
      </c>
      <c r="B18" s="81" t="s">
        <v>581</v>
      </c>
      <c r="C18" s="70" t="s">
        <v>602</v>
      </c>
      <c r="D18" s="70" t="s">
        <v>574</v>
      </c>
      <c r="E18" s="70" t="s">
        <v>313</v>
      </c>
      <c r="F18" s="29" t="s">
        <v>575</v>
      </c>
      <c r="G18" s="98"/>
    </row>
    <row r="19" spans="1:8" ht="15" customHeight="1">
      <c r="A19" s="318" t="s">
        <v>623</v>
      </c>
      <c r="B19" s="318"/>
      <c r="C19" s="318"/>
      <c r="D19" s="318"/>
      <c r="E19" s="318"/>
      <c r="F19" s="318"/>
      <c r="G19" s="318"/>
      <c r="H19" s="319"/>
    </row>
    <row r="20" spans="1:8">
      <c r="A20" s="318" t="s">
        <v>617</v>
      </c>
      <c r="B20" s="318"/>
      <c r="C20" s="318"/>
      <c r="D20" s="318"/>
      <c r="E20" s="318"/>
      <c r="F20" s="318"/>
      <c r="G20" s="318"/>
      <c r="H20" s="318"/>
    </row>
    <row r="21" spans="1:8">
      <c r="C21" s="79"/>
      <c r="D21" s="79"/>
      <c r="E21" s="79"/>
    </row>
    <row r="22" spans="1:8">
      <c r="C22" s="79"/>
      <c r="D22" s="79"/>
      <c r="E22" s="79"/>
    </row>
    <row r="23" spans="1:8">
      <c r="C23" s="79"/>
      <c r="D23" s="79"/>
      <c r="E23" s="79"/>
    </row>
    <row r="24" spans="1:8">
      <c r="C24" s="79"/>
      <c r="D24" s="79"/>
      <c r="E24" s="79"/>
    </row>
    <row r="25" spans="1:8">
      <c r="C25" s="79"/>
      <c r="D25" s="79"/>
      <c r="E25" s="79"/>
    </row>
    <row r="26" spans="1:8">
      <c r="C26" s="79"/>
      <c r="D26" s="79"/>
      <c r="E26" s="79"/>
    </row>
    <row r="27" spans="1:8">
      <c r="C27" s="79"/>
      <c r="D27" s="79"/>
      <c r="E27" s="79"/>
    </row>
    <row r="28" spans="1:8">
      <c r="C28" s="79"/>
      <c r="D28" s="79"/>
      <c r="E28" s="79"/>
    </row>
    <row r="29" spans="1:8">
      <c r="C29" s="79"/>
      <c r="D29" s="79"/>
      <c r="E29" s="79"/>
    </row>
  </sheetData>
  <mergeCells count="3">
    <mergeCell ref="A19:H19"/>
    <mergeCell ref="A20:H20"/>
    <mergeCell ref="C1:F1"/>
  </mergeCells>
  <phoneticPr fontId="13" type="noConversion"/>
  <hyperlinks>
    <hyperlink ref="G1" location="Cover!B23" display="--&gt; Cover" xr:uid="{48FEE5BF-F796-4A46-8F61-AEE00386525C}"/>
  </hyperlinks>
  <pageMargins left="0.7" right="0.7" top="0.75" bottom="0.75" header="0.3" footer="0.3"/>
  <pageSetup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35F4-86B1-4ED5-970B-C39470B90116}">
  <dimension ref="A1:K23"/>
  <sheetViews>
    <sheetView zoomScaleNormal="100" workbookViewId="0">
      <selection activeCell="H8" sqref="H8"/>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2.453125" style="22" bestFit="1" customWidth="1" collapsed="1"/>
    <col min="8" max="8" width="16" style="22" bestFit="1" customWidth="1"/>
    <col min="9" max="9" width="15.54296875" style="22" bestFit="1" customWidth="1"/>
    <col min="10" max="10" width="19.453125" style="22" customWidth="1"/>
    <col min="11" max="11" width="19.54296875" style="22" bestFit="1" customWidth="1"/>
    <col min="12" max="16384" width="9.453125" style="22"/>
  </cols>
  <sheetData>
    <row r="1" spans="1:11" s="18" customFormat="1" ht="14">
      <c r="A1" s="15" t="s">
        <v>448</v>
      </c>
      <c r="B1" s="15" t="str">
        <f>Cover!C4</f>
        <v>5.20.0</v>
      </c>
      <c r="C1" s="166"/>
      <c r="D1" s="166" t="str">
        <f ca="1">MID(CELL("filename",B1),FIND("]",CELL("filename",B1))+1,256)</f>
        <v>Table 11_NR NTN</v>
      </c>
      <c r="E1" s="166"/>
      <c r="F1" s="166"/>
      <c r="G1" s="166"/>
      <c r="H1" s="166"/>
      <c r="I1" s="166"/>
      <c r="J1" s="17"/>
      <c r="K1" s="17" t="s">
        <v>543</v>
      </c>
    </row>
    <row r="2" spans="1:11" s="33" customFormat="1" ht="39">
      <c r="A2" s="19" t="s">
        <v>493</v>
      </c>
      <c r="B2" s="37" t="s">
        <v>308</v>
      </c>
      <c r="C2" s="37" t="s">
        <v>378</v>
      </c>
      <c r="D2" s="37" t="s">
        <v>451</v>
      </c>
      <c r="E2" s="37" t="s">
        <v>1087</v>
      </c>
      <c r="F2" s="37" t="s">
        <v>1194</v>
      </c>
      <c r="G2" s="37" t="s">
        <v>1262</v>
      </c>
      <c r="H2" s="37" t="s">
        <v>1035</v>
      </c>
      <c r="I2" s="21" t="s">
        <v>642</v>
      </c>
      <c r="J2" s="37" t="s">
        <v>468</v>
      </c>
      <c r="K2" s="37" t="s">
        <v>305</v>
      </c>
    </row>
    <row r="3" spans="1:11" s="33" customFormat="1" ht="13">
      <c r="A3" s="27">
        <v>1</v>
      </c>
      <c r="B3" s="26" t="s">
        <v>315</v>
      </c>
      <c r="C3" s="26" t="s">
        <v>1272</v>
      </c>
      <c r="D3" s="34"/>
      <c r="E3" s="81" t="s">
        <v>1088</v>
      </c>
      <c r="F3" s="26" t="str">
        <f>Table1514[[#This Row],[Band/Band Combination]]&amp;" "&amp;Table1514[[#This Row],[RAN4
Release]]</f>
        <v xml:space="preserve">n250 </v>
      </c>
      <c r="G3" s="29" t="s">
        <v>1276</v>
      </c>
      <c r="H3" s="95" t="s">
        <v>1133</v>
      </c>
      <c r="I3" s="208"/>
      <c r="J3" s="65" t="s">
        <v>1259</v>
      </c>
      <c r="K3" s="29" t="s">
        <v>1131</v>
      </c>
    </row>
    <row r="4" spans="1:11" s="33" customFormat="1" ht="13">
      <c r="A4" s="27">
        <v>2</v>
      </c>
      <c r="B4" s="26" t="s">
        <v>315</v>
      </c>
      <c r="C4" s="26" t="s">
        <v>1273</v>
      </c>
      <c r="D4" s="34"/>
      <c r="E4" s="81" t="s">
        <v>1088</v>
      </c>
      <c r="F4" s="26" t="str">
        <f>Table1514[[#This Row],[Band/Band Combination]]&amp;" "&amp;Table1514[[#This Row],[RAN4
Release]]</f>
        <v xml:space="preserve">n251 </v>
      </c>
      <c r="G4" s="29" t="s">
        <v>1276</v>
      </c>
      <c r="H4" s="95" t="s">
        <v>1133</v>
      </c>
      <c r="I4" s="208"/>
      <c r="J4" s="65" t="s">
        <v>1259</v>
      </c>
      <c r="K4" s="29" t="s">
        <v>1131</v>
      </c>
    </row>
    <row r="5" spans="1:11" s="33" customFormat="1" ht="13">
      <c r="A5" s="27">
        <v>3</v>
      </c>
      <c r="B5" s="26" t="s">
        <v>315</v>
      </c>
      <c r="C5" s="26" t="s">
        <v>1226</v>
      </c>
      <c r="D5" s="34"/>
      <c r="E5" s="34" t="s">
        <v>1088</v>
      </c>
      <c r="F5" s="26" t="str">
        <f>Table1514[[#This Row],[Band/Band Combination]]&amp;" "&amp;Table1514[[#This Row],[RAN4
Release]]</f>
        <v xml:space="preserve">n252 </v>
      </c>
      <c r="G5" s="29" t="s">
        <v>1276</v>
      </c>
      <c r="H5" s="95" t="s">
        <v>1133</v>
      </c>
      <c r="I5" s="96"/>
      <c r="J5" s="65" t="s">
        <v>1279</v>
      </c>
      <c r="K5" s="29" t="s">
        <v>1131</v>
      </c>
    </row>
    <row r="6" spans="1:11" s="33" customFormat="1" ht="13">
      <c r="A6" s="27">
        <v>4</v>
      </c>
      <c r="B6" s="26" t="s">
        <v>315</v>
      </c>
      <c r="C6" s="26" t="s">
        <v>1274</v>
      </c>
      <c r="D6" s="34"/>
      <c r="E6" s="81" t="s">
        <v>1088</v>
      </c>
      <c r="F6" s="26" t="str">
        <f>Table1514[[#This Row],[Band/Band Combination]]&amp;" "&amp;Table1514[[#This Row],[RAN4
Release]]</f>
        <v xml:space="preserve">n253 </v>
      </c>
      <c r="G6" s="29" t="s">
        <v>1276</v>
      </c>
      <c r="H6" s="95" t="s">
        <v>1133</v>
      </c>
      <c r="I6" s="208"/>
      <c r="J6" s="65" t="s">
        <v>1259</v>
      </c>
      <c r="K6" s="29" t="s">
        <v>1131</v>
      </c>
    </row>
    <row r="7" spans="1:11" s="33" customFormat="1" ht="13">
      <c r="A7" s="27">
        <v>5</v>
      </c>
      <c r="B7" s="26" t="s">
        <v>315</v>
      </c>
      <c r="C7" s="26" t="s">
        <v>1275</v>
      </c>
      <c r="D7" s="34" t="s">
        <v>1132</v>
      </c>
      <c r="E7" s="81" t="s">
        <v>1088</v>
      </c>
      <c r="F7" s="26" t="str">
        <f>Table1514[[#This Row],[Band/Band Combination]]&amp;" "&amp;Table1514[[#This Row],[RAN4
Release]]</f>
        <v>n255 Rel-18</v>
      </c>
      <c r="G7" s="29" t="s">
        <v>1276</v>
      </c>
      <c r="H7" s="95" t="s">
        <v>1005</v>
      </c>
      <c r="I7" s="208" t="s">
        <v>1297</v>
      </c>
      <c r="J7" s="65" t="s">
        <v>1259</v>
      </c>
      <c r="K7" s="29"/>
    </row>
    <row r="8" spans="1:11" ht="13">
      <c r="A8" s="27">
        <v>6</v>
      </c>
      <c r="B8" s="26" t="s">
        <v>315</v>
      </c>
      <c r="C8" s="26" t="s">
        <v>1227</v>
      </c>
      <c r="D8" s="34" t="s">
        <v>1132</v>
      </c>
      <c r="E8" s="34" t="s">
        <v>1088</v>
      </c>
      <c r="F8" s="26" t="str">
        <f>Table1514[[#This Row],[Band/Band Combination]]&amp;" "&amp;Table1514[[#This Row],[RAN4
Release]]</f>
        <v>n256 Rel-18</v>
      </c>
      <c r="G8" s="29" t="s">
        <v>1276</v>
      </c>
      <c r="H8" s="95" t="s">
        <v>1005</v>
      </c>
      <c r="I8" s="208" t="s">
        <v>1297</v>
      </c>
      <c r="J8" s="65" t="s">
        <v>1279</v>
      </c>
      <c r="K8" s="29"/>
    </row>
    <row r="9" spans="1:11" ht="13" thickBot="1"/>
    <row r="10" spans="1:11" ht="15" thickBot="1">
      <c r="A10" s="278" t="s">
        <v>1016</v>
      </c>
      <c r="B10" s="279"/>
      <c r="C10" s="280"/>
    </row>
    <row r="11" spans="1:11" ht="36" customHeight="1">
      <c r="A11" s="202" t="s">
        <v>1005</v>
      </c>
      <c r="B11" s="270" t="s">
        <v>1263</v>
      </c>
      <c r="C11" s="271"/>
    </row>
    <row r="12" spans="1:11" ht="54.75" customHeight="1">
      <c r="A12" s="203" t="s">
        <v>1006</v>
      </c>
      <c r="B12" s="272" t="s">
        <v>1264</v>
      </c>
      <c r="C12" s="273"/>
    </row>
    <row r="13" spans="1:11" ht="51" customHeight="1" thickBot="1">
      <c r="A13" s="204" t="s">
        <v>1004</v>
      </c>
      <c r="B13" s="274" t="s">
        <v>1265</v>
      </c>
      <c r="C13" s="275"/>
    </row>
    <row r="15" spans="1:11" hidden="1" outlineLevel="1">
      <c r="A15" s="22" t="str">
        <f>'Table 1_NR SA'!A43</f>
        <v>- Use latest published PVG.11 version.</v>
      </c>
    </row>
    <row r="16" spans="1:11" hidden="1" outlineLevel="1">
      <c r="A16" s="22" t="str">
        <f>'Table 1_NR SA'!A44</f>
        <v>- Highlight each tab containing changes with yellow color.</v>
      </c>
    </row>
    <row r="17" spans="1:10" hidden="1" outlineLevel="1">
      <c r="A17" s="22" t="str">
        <f>'Table 1_NR SA'!A45</f>
        <v>- Highlight changes to each changed cell with yellow background and red font.</v>
      </c>
    </row>
    <row r="18" spans="1:10" hidden="1" outlineLevel="1">
      <c r="A18" s="22" t="str">
        <f>'Table 1_NR SA'!A46</f>
        <v>- If adding bands, pls add to end of table. Required and optional information is detailed in the template below. No need to sort.</v>
      </c>
    </row>
    <row r="19" spans="1:10" hidden="1" outlineLevel="1"/>
    <row r="20" spans="1:10" ht="14" hidden="1" outlineLevel="1">
      <c r="A20" s="277" t="s">
        <v>1140</v>
      </c>
      <c r="B20" s="277"/>
      <c r="C20" s="277"/>
      <c r="D20" s="277"/>
      <c r="E20" s="277"/>
      <c r="F20" s="277"/>
      <c r="G20" s="277"/>
      <c r="H20" s="277"/>
      <c r="I20" s="277"/>
      <c r="J20" s="277"/>
    </row>
    <row r="21" spans="1:10" ht="39" hidden="1" outlineLevel="1">
      <c r="A21" s="19" t="s">
        <v>493</v>
      </c>
      <c r="B21" s="37" t="s">
        <v>308</v>
      </c>
      <c r="C21" s="37" t="s">
        <v>378</v>
      </c>
      <c r="D21" s="37" t="s">
        <v>451</v>
      </c>
      <c r="E21" s="37" t="s">
        <v>1087</v>
      </c>
      <c r="F21" s="37" t="s">
        <v>1194</v>
      </c>
      <c r="G21" s="37" t="s">
        <v>1035</v>
      </c>
      <c r="H21" s="21" t="s">
        <v>642</v>
      </c>
      <c r="I21" s="37" t="s">
        <v>468</v>
      </c>
      <c r="J21" s="37" t="s">
        <v>305</v>
      </c>
    </row>
    <row r="22" spans="1:10" ht="25" hidden="1" outlineLevel="1">
      <c r="A22" s="122" t="s">
        <v>1139</v>
      </c>
      <c r="B22" s="26"/>
      <c r="C22" s="129"/>
      <c r="D22" s="34"/>
      <c r="E22" s="164"/>
      <c r="F22" s="152"/>
      <c r="G22" s="95"/>
      <c r="H22" s="96"/>
      <c r="I22" s="96"/>
      <c r="J22" s="96"/>
    </row>
    <row r="23" spans="1:10" collapsed="1">
      <c r="A23" s="22" t="str">
        <f>'Table 1_NR SA'!A51</f>
        <v>For detailed instructions on how to propose changes to PVG.11, pls expand the group to the left by clicking the + sign.</v>
      </c>
    </row>
  </sheetData>
  <mergeCells count="5">
    <mergeCell ref="A10:C10"/>
    <mergeCell ref="B11:C11"/>
    <mergeCell ref="B12:C12"/>
    <mergeCell ref="B13:C13"/>
    <mergeCell ref="A20:J20"/>
  </mergeCells>
  <phoneticPr fontId="8" type="noConversion"/>
  <conditionalFormatting sqref="A11:A13">
    <cfRule type="cellIs" dxfId="31" priority="6" operator="equal">
      <formula>"Pending"</formula>
    </cfRule>
    <cfRule type="cellIs" dxfId="30" priority="7" operator="equal">
      <formula>"Ongoing (NoRC)"</formula>
    </cfRule>
    <cfRule type="cellIs" dxfId="29" priority="8" operator="equal">
      <formula>"Ongoing (FB)"</formula>
    </cfRule>
    <cfRule type="cellIs" dxfId="28" priority="9" operator="equal">
      <formula>"Ongoing"</formula>
    </cfRule>
    <cfRule type="cellIs" dxfId="27" priority="10" operator="equal">
      <formula>"Completed"</formula>
    </cfRule>
  </conditionalFormatting>
  <conditionalFormatting sqref="E9:E19 E23:E85">
    <cfRule type="cellIs" dxfId="26" priority="16" operator="equal">
      <formula>"Not Specified"</formula>
    </cfRule>
  </conditionalFormatting>
  <conditionalFormatting sqref="G22">
    <cfRule type="cellIs" dxfId="25" priority="1" operator="equal">
      <formula>"Pending"</formula>
    </cfRule>
    <cfRule type="cellIs" dxfId="24" priority="2" operator="equal">
      <formula>"Ongoing (NoRC)"</formula>
    </cfRule>
    <cfRule type="cellIs" dxfId="23" priority="3" operator="equal">
      <formula>"Ongoing (FB)"</formula>
    </cfRule>
    <cfRule type="cellIs" dxfId="22" priority="4" operator="equal">
      <formula>"Ongoing"</formula>
    </cfRule>
    <cfRule type="cellIs" dxfId="21" priority="5" operator="equal">
      <formula>"Completed"</formula>
    </cfRule>
  </conditionalFormatting>
  <conditionalFormatting sqref="H3:H8">
    <cfRule type="cellIs" dxfId="20" priority="11" operator="equal">
      <formula>"Pending"</formula>
    </cfRule>
    <cfRule type="cellIs" dxfId="19" priority="12" operator="equal">
      <formula>"Ongoing (NoRC)"</formula>
    </cfRule>
    <cfRule type="cellIs" dxfId="18" priority="13" operator="equal">
      <formula>"Ongoing (FB)"</formula>
    </cfRule>
    <cfRule type="cellIs" dxfId="17" priority="14" operator="equal">
      <formula>"Ongoing"</formula>
    </cfRule>
    <cfRule type="cellIs" dxfId="16" priority="15" operator="equal">
      <formula>"Completed"</formula>
    </cfRule>
  </conditionalFormatting>
  <hyperlinks>
    <hyperlink ref="K1" location="Cover!B23" display="--&gt; Cover" xr:uid="{6E651516-8F55-4E1A-BDCA-FD8D9EF10AC9}"/>
  </hyperlinks>
  <pageMargins left="0.7" right="0.7" top="0.75" bottom="0.75" header="0.3" footer="0.3"/>
  <pageSetup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C438-9043-4437-9647-A35ED6DA6140}">
  <dimension ref="A1:K24"/>
  <sheetViews>
    <sheetView zoomScale="130" zoomScaleNormal="130" workbookViewId="0">
      <selection activeCell="J14" sqref="J14"/>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3.26953125" style="22" customWidth="1"/>
    <col min="5" max="5" width="12.54296875" style="22" customWidth="1"/>
    <col min="6" max="6" width="16.54296875" style="22" customWidth="1"/>
    <col min="7" max="7" width="12.453125" style="22" hidden="1" customWidth="1" outlineLevel="1"/>
    <col min="8" max="8" width="12.54296875" style="22" bestFit="1" customWidth="1" collapsed="1"/>
    <col min="9" max="9" width="11.54296875" style="22" customWidth="1"/>
    <col min="10" max="10" width="19.453125" style="22" customWidth="1"/>
    <col min="11" max="11" width="22.7265625" style="22" customWidth="1"/>
    <col min="12" max="16384" width="9.453125" style="22"/>
  </cols>
  <sheetData>
    <row r="1" spans="1:11" s="18" customFormat="1" ht="14">
      <c r="A1" s="15" t="s">
        <v>448</v>
      </c>
      <c r="B1" s="15" t="str">
        <f>Cover!C4</f>
        <v>5.20.0</v>
      </c>
      <c r="C1" s="166"/>
      <c r="D1" s="166" t="str">
        <f ca="1">MID(CELL("filename",B1),FIND("]",CELL("filename",B1))+1,256)</f>
        <v>Table 12_NB-IOT NTN</v>
      </c>
      <c r="E1" s="166"/>
      <c r="F1" s="166"/>
      <c r="G1" s="166"/>
      <c r="H1" s="166"/>
      <c r="I1" s="166"/>
      <c r="J1" s="17"/>
      <c r="K1" s="17" t="s">
        <v>543</v>
      </c>
    </row>
    <row r="2" spans="1:11" s="33" customFormat="1" ht="39">
      <c r="A2" s="19" t="s">
        <v>493</v>
      </c>
      <c r="B2" s="37" t="s">
        <v>1261</v>
      </c>
      <c r="C2" s="37" t="s">
        <v>378</v>
      </c>
      <c r="D2" s="37" t="s">
        <v>451</v>
      </c>
      <c r="E2" s="37" t="s">
        <v>1087</v>
      </c>
      <c r="F2" s="37" t="s">
        <v>1262</v>
      </c>
      <c r="G2" s="37" t="s">
        <v>1194</v>
      </c>
      <c r="H2" s="37" t="s">
        <v>1035</v>
      </c>
      <c r="I2" s="21" t="s">
        <v>642</v>
      </c>
      <c r="J2" s="37" t="s">
        <v>468</v>
      </c>
      <c r="K2" s="37" t="s">
        <v>305</v>
      </c>
    </row>
    <row r="3" spans="1:11" s="33" customFormat="1" ht="13">
      <c r="A3" s="27">
        <v>1</v>
      </c>
      <c r="B3" s="26" t="s">
        <v>5</v>
      </c>
      <c r="C3" s="182">
        <v>250</v>
      </c>
      <c r="D3" s="34"/>
      <c r="E3" s="34" t="s">
        <v>1088</v>
      </c>
      <c r="F3" s="34" t="s">
        <v>1267</v>
      </c>
      <c r="G3" s="26" t="str">
        <f>Table12[[#This Row],[Band/Band Combination]]&amp;" "&amp;Table12[[#This Row],[RAN4
Release]]</f>
        <v xml:space="preserve">250 </v>
      </c>
      <c r="H3" s="95" t="s">
        <v>900</v>
      </c>
      <c r="I3" s="96"/>
      <c r="J3" s="65" t="s">
        <v>1259</v>
      </c>
      <c r="K3" s="29" t="s">
        <v>1281</v>
      </c>
    </row>
    <row r="4" spans="1:11" s="33" customFormat="1" ht="13">
      <c r="A4" s="27">
        <v>2</v>
      </c>
      <c r="B4" s="26" t="s">
        <v>5</v>
      </c>
      <c r="C4" s="26">
        <v>251</v>
      </c>
      <c r="D4" s="34"/>
      <c r="E4" s="34" t="s">
        <v>1088</v>
      </c>
      <c r="F4" s="34" t="s">
        <v>1267</v>
      </c>
      <c r="G4" s="26" t="str">
        <f>Table12[[#This Row],[Band/Band Combination]]&amp;" "&amp;Table12[[#This Row],[RAN4
Release]]</f>
        <v xml:space="preserve">251 </v>
      </c>
      <c r="H4" s="95" t="s">
        <v>900</v>
      </c>
      <c r="I4" s="96"/>
      <c r="J4" s="65" t="s">
        <v>1259</v>
      </c>
      <c r="K4" s="29" t="s">
        <v>1281</v>
      </c>
    </row>
    <row r="5" spans="1:11" s="33" customFormat="1" ht="13">
      <c r="A5" s="27">
        <v>3</v>
      </c>
      <c r="B5" s="26" t="s">
        <v>5</v>
      </c>
      <c r="C5" s="26">
        <v>252</v>
      </c>
      <c r="D5" s="34"/>
      <c r="E5" s="34" t="s">
        <v>1088</v>
      </c>
      <c r="F5" s="34" t="s">
        <v>1267</v>
      </c>
      <c r="G5" s="26" t="str">
        <f>Table12[[#This Row],[Band/Band Combination]]&amp;" "&amp;Table12[[#This Row],[RAN4
Release]]</f>
        <v xml:space="preserve">252 </v>
      </c>
      <c r="H5" s="95" t="s">
        <v>900</v>
      </c>
      <c r="I5" s="96"/>
      <c r="J5" s="65" t="s">
        <v>1269</v>
      </c>
      <c r="K5" s="29" t="s">
        <v>1281</v>
      </c>
    </row>
    <row r="6" spans="1:11" s="33" customFormat="1" ht="13">
      <c r="A6" s="27">
        <v>4</v>
      </c>
      <c r="B6" s="26" t="s">
        <v>5</v>
      </c>
      <c r="C6" s="26">
        <v>253</v>
      </c>
      <c r="D6" s="34" t="s">
        <v>1132</v>
      </c>
      <c r="E6" s="34" t="s">
        <v>1088</v>
      </c>
      <c r="F6" s="34" t="s">
        <v>1267</v>
      </c>
      <c r="G6" s="26" t="str">
        <f>Table12[[#This Row],[Band/Band Combination]]&amp;" "&amp;Table12[[#This Row],[RAN4
Release]]</f>
        <v>253 Rel-18</v>
      </c>
      <c r="H6" s="95" t="s">
        <v>1006</v>
      </c>
      <c r="I6" s="96"/>
      <c r="J6" s="65" t="s">
        <v>1259</v>
      </c>
      <c r="K6" s="29"/>
    </row>
    <row r="7" spans="1:11" s="33" customFormat="1" ht="25">
      <c r="A7" s="27">
        <v>5</v>
      </c>
      <c r="B7" s="26" t="s">
        <v>5</v>
      </c>
      <c r="C7" s="26">
        <v>255</v>
      </c>
      <c r="D7" s="34" t="s">
        <v>1132</v>
      </c>
      <c r="E7" s="34" t="s">
        <v>1088</v>
      </c>
      <c r="F7" s="34" t="s">
        <v>1267</v>
      </c>
      <c r="G7" s="26" t="str">
        <f>Table12[[#This Row],[Band/Band Combination]]&amp;" "&amp;Table12[[#This Row],[RAN4
Release]]</f>
        <v>255 Rel-18</v>
      </c>
      <c r="H7" s="95" t="s">
        <v>1005</v>
      </c>
      <c r="I7" s="96" t="s">
        <v>1247</v>
      </c>
      <c r="J7" s="65" t="s">
        <v>1268</v>
      </c>
      <c r="K7" s="29"/>
    </row>
    <row r="8" spans="1:11" ht="13">
      <c r="A8" s="27">
        <v>6</v>
      </c>
      <c r="B8" s="26" t="s">
        <v>5</v>
      </c>
      <c r="C8" s="26">
        <v>256</v>
      </c>
      <c r="D8" s="34" t="s">
        <v>1132</v>
      </c>
      <c r="E8" s="34" t="s">
        <v>1088</v>
      </c>
      <c r="F8" s="34" t="s">
        <v>1267</v>
      </c>
      <c r="G8" s="26" t="str">
        <f>Table12[[#This Row],[Band/Band Combination]]&amp;" "&amp;Table12[[#This Row],[RAN4
Release]]</f>
        <v>256 Rel-18</v>
      </c>
      <c r="H8" s="95" t="s">
        <v>1005</v>
      </c>
      <c r="I8" s="96" t="s">
        <v>1247</v>
      </c>
      <c r="J8" s="65" t="s">
        <v>1269</v>
      </c>
      <c r="K8" s="29"/>
    </row>
    <row r="9" spans="1:11" ht="13">
      <c r="A9" s="209">
        <v>7</v>
      </c>
      <c r="B9" s="26" t="s">
        <v>5</v>
      </c>
      <c r="C9" s="26">
        <v>256</v>
      </c>
      <c r="D9" s="34" t="s">
        <v>1132</v>
      </c>
      <c r="E9" s="34" t="s">
        <v>1088</v>
      </c>
      <c r="F9" s="34" t="s">
        <v>1276</v>
      </c>
      <c r="G9" s="26" t="str">
        <f>Table12[[#This Row],[Band/Band Combination]]&amp;" "&amp;Table12[[#This Row],[RAN4
Release]]</f>
        <v>256 Rel-18</v>
      </c>
      <c r="H9" s="95" t="s">
        <v>1005</v>
      </c>
      <c r="I9" s="96" t="s">
        <v>1247</v>
      </c>
      <c r="J9" s="65" t="s">
        <v>1280</v>
      </c>
      <c r="K9" s="29"/>
    </row>
    <row r="10" spans="1:11" ht="13" thickBot="1"/>
    <row r="11" spans="1:11" ht="36" customHeight="1" thickTop="1" thickBot="1">
      <c r="A11" s="302" t="s">
        <v>1016</v>
      </c>
      <c r="B11" s="303"/>
      <c r="C11" s="304"/>
    </row>
    <row r="12" spans="1:11" ht="36" customHeight="1">
      <c r="A12" s="104" t="s">
        <v>1005</v>
      </c>
      <c r="B12" s="270" t="s">
        <v>1263</v>
      </c>
      <c r="C12" s="306"/>
    </row>
    <row r="13" spans="1:11" ht="36" customHeight="1">
      <c r="A13" s="105" t="s">
        <v>1006</v>
      </c>
      <c r="B13" s="272" t="s">
        <v>1264</v>
      </c>
      <c r="C13" s="308"/>
    </row>
    <row r="14" spans="1:11" ht="42.75" customHeight="1" thickBot="1">
      <c r="A14" s="106" t="s">
        <v>1004</v>
      </c>
      <c r="B14" s="299" t="s">
        <v>1265</v>
      </c>
      <c r="C14" s="301"/>
    </row>
    <row r="15" spans="1:11" ht="13" thickTop="1"/>
    <row r="16" spans="1:11" hidden="1" outlineLevel="1">
      <c r="A16" s="22" t="str">
        <f>'Table 1_NR SA'!A43</f>
        <v>- Use latest published PVG.11 version.</v>
      </c>
    </row>
    <row r="17" spans="1:11" hidden="1" outlineLevel="1">
      <c r="A17" s="22" t="str">
        <f>'Table 1_NR SA'!A44</f>
        <v>- Highlight each tab containing changes with yellow color.</v>
      </c>
    </row>
    <row r="18" spans="1:11" hidden="1" outlineLevel="1">
      <c r="A18" s="22" t="str">
        <f>'Table 1_NR SA'!A45</f>
        <v>- Highlight changes to each changed cell with yellow background and red font.</v>
      </c>
    </row>
    <row r="19" spans="1:11" hidden="1" outlineLevel="1">
      <c r="A19" s="22" t="str">
        <f>'Table 1_NR SA'!A46</f>
        <v>- If adding bands, pls add to end of table. Required and optional information is detailed in the template below. No need to sort.</v>
      </c>
    </row>
    <row r="20" spans="1:11" hidden="1" outlineLevel="1"/>
    <row r="21" spans="1:11" ht="14" hidden="1" outlineLevel="1">
      <c r="A21" s="321" t="s">
        <v>1140</v>
      </c>
      <c r="B21" s="276"/>
      <c r="C21" s="276"/>
      <c r="D21" s="276"/>
      <c r="E21" s="276"/>
      <c r="F21" s="276"/>
      <c r="G21" s="276"/>
      <c r="H21" s="276"/>
      <c r="I21" s="276"/>
      <c r="J21" s="276"/>
      <c r="K21" s="276"/>
    </row>
    <row r="22" spans="1:11" ht="39" hidden="1" outlineLevel="1">
      <c r="A22" s="19" t="s">
        <v>493</v>
      </c>
      <c r="B22" s="37" t="s">
        <v>1261</v>
      </c>
      <c r="C22" s="37" t="s">
        <v>378</v>
      </c>
      <c r="D22" s="37" t="s">
        <v>451</v>
      </c>
      <c r="E22" s="37" t="s">
        <v>1087</v>
      </c>
      <c r="F22" s="37" t="s">
        <v>1262</v>
      </c>
      <c r="G22" s="37" t="s">
        <v>1194</v>
      </c>
      <c r="H22" s="37" t="s">
        <v>1035</v>
      </c>
      <c r="I22" s="21" t="s">
        <v>642</v>
      </c>
      <c r="J22" s="37" t="s">
        <v>468</v>
      </c>
      <c r="K22" s="37" t="s">
        <v>305</v>
      </c>
    </row>
    <row r="23" spans="1:11" ht="25" hidden="1" outlineLevel="1">
      <c r="A23" s="122" t="s">
        <v>1139</v>
      </c>
      <c r="B23" s="26"/>
      <c r="C23" s="129"/>
      <c r="D23" s="34"/>
      <c r="E23" s="164"/>
      <c r="F23" s="164"/>
      <c r="G23" s="164"/>
      <c r="H23" s="95"/>
      <c r="I23" s="96"/>
      <c r="J23" s="164"/>
      <c r="K23" s="29"/>
    </row>
    <row r="24" spans="1:11" collapsed="1">
      <c r="A24" s="22" t="str">
        <f>'Table 1_NR SA'!A51</f>
        <v>For detailed instructions on how to propose changes to PVG.11, pls expand the group to the left by clicking the + sign.</v>
      </c>
    </row>
  </sheetData>
  <mergeCells count="5">
    <mergeCell ref="A11:C11"/>
    <mergeCell ref="B12:C12"/>
    <mergeCell ref="B13:C13"/>
    <mergeCell ref="B14:C14"/>
    <mergeCell ref="A21:K21"/>
  </mergeCells>
  <conditionalFormatting sqref="A12:A14">
    <cfRule type="cellIs" dxfId="15" priority="6" operator="equal">
      <formula>"Pending"</formula>
    </cfRule>
    <cfRule type="cellIs" dxfId="14" priority="7" operator="equal">
      <formula>"Ongoing (NoRC)"</formula>
    </cfRule>
    <cfRule type="cellIs" dxfId="13" priority="8" operator="equal">
      <formula>"Ongoing (FB)"</formula>
    </cfRule>
    <cfRule type="cellIs" dxfId="12" priority="9" operator="equal">
      <formula>"Ongoing"</formula>
    </cfRule>
    <cfRule type="cellIs" dxfId="11" priority="10" operator="equal">
      <formula>"Completed"</formula>
    </cfRule>
  </conditionalFormatting>
  <conditionalFormatting sqref="E10:E20 E24:E86">
    <cfRule type="cellIs" dxfId="10" priority="16" operator="equal">
      <formula>"Not Specified"</formula>
    </cfRule>
  </conditionalFormatting>
  <conditionalFormatting sqref="H3:H9">
    <cfRule type="cellIs" dxfId="9" priority="11" operator="equal">
      <formula>"Pending"</formula>
    </cfRule>
    <cfRule type="cellIs" dxfId="8" priority="12" operator="equal">
      <formula>"Ongoing (NoRC)"</formula>
    </cfRule>
    <cfRule type="cellIs" dxfId="7" priority="13" operator="equal">
      <formula>"Ongoing (FB)"</formula>
    </cfRule>
    <cfRule type="cellIs" dxfId="6" priority="14" operator="equal">
      <formula>"Ongoing"</formula>
    </cfRule>
    <cfRule type="cellIs" dxfId="5" priority="15" operator="equal">
      <formula>"Completed"</formula>
    </cfRule>
  </conditionalFormatting>
  <conditionalFormatting sqref="H23">
    <cfRule type="cellIs" dxfId="4" priority="1" operator="equal">
      <formula>"Pending"</formula>
    </cfRule>
    <cfRule type="cellIs" dxfId="3" priority="2" operator="equal">
      <formula>"Ongoing (NoRC)"</formula>
    </cfRule>
    <cfRule type="cellIs" dxfId="2" priority="3" operator="equal">
      <formula>"Ongoing (FB)"</formula>
    </cfRule>
    <cfRule type="cellIs" dxfId="1" priority="4" operator="equal">
      <formula>"Ongoing"</formula>
    </cfRule>
    <cfRule type="cellIs" dxfId="0" priority="5" operator="equal">
      <formula>"Completed"</formula>
    </cfRule>
  </conditionalFormatting>
  <hyperlinks>
    <hyperlink ref="K1" location="Cover!B23" display="--&gt; Cover" xr:uid="{CF167C03-6039-47EC-99B4-C9438C1EB721}"/>
  </hyperlinks>
  <pageMargins left="0.7" right="0.7" top="0.75" bottom="0.75" header="0.3" footer="0.3"/>
  <pageSetup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I55"/>
  <sheetViews>
    <sheetView zoomScale="90" zoomScaleNormal="90" workbookViewId="0">
      <pane xSplit="3" ySplit="2" topLeftCell="D53" activePane="bottomRight" state="frozen"/>
      <selection activeCell="K28" sqref="K28"/>
      <selection pane="topRight" activeCell="K28" sqref="K28"/>
      <selection pane="bottomLeft" activeCell="K28" sqref="K28"/>
      <selection pane="bottomRight" activeCell="C55" sqref="C55"/>
    </sheetView>
  </sheetViews>
  <sheetFormatPr defaultColWidth="9.453125" defaultRowHeight="14"/>
  <cols>
    <col min="1" max="1" width="12.54296875" style="85" customWidth="1"/>
    <col min="2" max="2" width="48.54296875" style="85" customWidth="1"/>
    <col min="3" max="3" width="215.81640625" style="85" customWidth="1"/>
    <col min="4" max="4" width="9.453125" style="85" customWidth="1"/>
    <col min="5" max="5" width="8" style="85" customWidth="1"/>
    <col min="6" max="9" width="9.453125" style="85" hidden="1" customWidth="1"/>
    <col min="10" max="16384" width="9.453125" style="85"/>
  </cols>
  <sheetData>
    <row r="1" spans="1:4">
      <c r="A1" s="82" t="s">
        <v>448</v>
      </c>
      <c r="B1" s="83" t="str">
        <f>Cover!C4</f>
        <v>5.20.0</v>
      </c>
      <c r="C1" s="83" t="str">
        <f ca="1">MID(CELL("filename",A1),FIND("]",CELL("filename",A1))+1,256)</f>
        <v>Revision History</v>
      </c>
      <c r="D1" s="84" t="s">
        <v>543</v>
      </c>
    </row>
    <row r="2" spans="1:4" ht="26.25" customHeight="1">
      <c r="A2" s="86" t="s">
        <v>317</v>
      </c>
      <c r="B2" s="86" t="s">
        <v>318</v>
      </c>
      <c r="C2" s="86" t="s">
        <v>319</v>
      </c>
    </row>
    <row r="3" spans="1:4">
      <c r="A3" s="87" t="s">
        <v>320</v>
      </c>
      <c r="B3" s="88" t="s">
        <v>321</v>
      </c>
      <c r="C3" s="89"/>
    </row>
    <row r="4" spans="1:4">
      <c r="A4" s="87" t="s">
        <v>322</v>
      </c>
      <c r="B4" s="88" t="s">
        <v>323</v>
      </c>
      <c r="C4" s="89"/>
    </row>
    <row r="5" spans="1:4">
      <c r="A5" s="87" t="s">
        <v>324</v>
      </c>
      <c r="B5" s="88" t="s">
        <v>325</v>
      </c>
      <c r="C5" s="89" t="s">
        <v>326</v>
      </c>
    </row>
    <row r="6" spans="1:4">
      <c r="A6" s="87" t="s">
        <v>327</v>
      </c>
      <c r="B6" s="88" t="s">
        <v>328</v>
      </c>
      <c r="C6" s="89" t="s">
        <v>329</v>
      </c>
    </row>
    <row r="7" spans="1:4" ht="28">
      <c r="A7" s="87" t="s">
        <v>330</v>
      </c>
      <c r="B7" s="88" t="s">
        <v>328</v>
      </c>
      <c r="C7" s="89" t="s">
        <v>363</v>
      </c>
    </row>
    <row r="8" spans="1:4" ht="56">
      <c r="A8" s="87" t="s">
        <v>331</v>
      </c>
      <c r="B8" s="88" t="s">
        <v>332</v>
      </c>
      <c r="C8" s="89" t="s">
        <v>364</v>
      </c>
    </row>
    <row r="9" spans="1:4" ht="56">
      <c r="A9" s="87" t="s">
        <v>333</v>
      </c>
      <c r="B9" s="88" t="s">
        <v>334</v>
      </c>
      <c r="C9" s="89" t="s">
        <v>365</v>
      </c>
    </row>
    <row r="10" spans="1:4">
      <c r="A10" s="87" t="s">
        <v>335</v>
      </c>
      <c r="B10" s="88" t="s">
        <v>336</v>
      </c>
      <c r="C10" s="89" t="s">
        <v>337</v>
      </c>
    </row>
    <row r="11" spans="1:4" ht="56">
      <c r="A11" s="87" t="s">
        <v>338</v>
      </c>
      <c r="B11" s="88" t="s">
        <v>336</v>
      </c>
      <c r="C11" s="89" t="s">
        <v>366</v>
      </c>
    </row>
    <row r="12" spans="1:4" ht="28">
      <c r="A12" s="87" t="s">
        <v>339</v>
      </c>
      <c r="B12" s="88" t="s">
        <v>340</v>
      </c>
      <c r="C12" s="89" t="s">
        <v>367</v>
      </c>
    </row>
    <row r="13" spans="1:4">
      <c r="A13" s="87" t="s">
        <v>341</v>
      </c>
      <c r="B13" s="88" t="s">
        <v>342</v>
      </c>
      <c r="C13" s="89" t="s">
        <v>343</v>
      </c>
    </row>
    <row r="14" spans="1:4">
      <c r="A14" s="87" t="s">
        <v>344</v>
      </c>
      <c r="B14" s="88" t="s">
        <v>345</v>
      </c>
      <c r="C14" s="89" t="s">
        <v>346</v>
      </c>
    </row>
    <row r="15" spans="1:4">
      <c r="A15" s="87" t="s">
        <v>347</v>
      </c>
      <c r="B15" s="88" t="s">
        <v>348</v>
      </c>
      <c r="C15" s="89" t="s">
        <v>349</v>
      </c>
    </row>
    <row r="16" spans="1:4">
      <c r="A16" s="87" t="s">
        <v>350</v>
      </c>
      <c r="B16" s="88" t="s">
        <v>351</v>
      </c>
      <c r="C16" s="89" t="s">
        <v>352</v>
      </c>
    </row>
    <row r="17" spans="1:3">
      <c r="A17" s="87" t="s">
        <v>353</v>
      </c>
      <c r="B17" s="88" t="s">
        <v>354</v>
      </c>
      <c r="C17" s="89" t="s">
        <v>355</v>
      </c>
    </row>
    <row r="18" spans="1:3" ht="42">
      <c r="A18" s="87" t="s">
        <v>356</v>
      </c>
      <c r="B18" s="88" t="s">
        <v>357</v>
      </c>
      <c r="C18" s="89" t="s">
        <v>358</v>
      </c>
    </row>
    <row r="19" spans="1:3" ht="210">
      <c r="A19" s="87" t="s">
        <v>359</v>
      </c>
      <c r="B19" s="88" t="s">
        <v>360</v>
      </c>
      <c r="C19" s="89" t="s">
        <v>562</v>
      </c>
    </row>
    <row r="20" spans="1:3" ht="42">
      <c r="A20" s="87" t="s">
        <v>361</v>
      </c>
      <c r="B20" s="88" t="s">
        <v>362</v>
      </c>
      <c r="C20" s="89" t="s">
        <v>563</v>
      </c>
    </row>
    <row r="21" spans="1:3" ht="112">
      <c r="A21" s="87" t="s">
        <v>464</v>
      </c>
      <c r="B21" s="88" t="s">
        <v>465</v>
      </c>
      <c r="C21" s="89" t="s">
        <v>560</v>
      </c>
    </row>
    <row r="22" spans="1:3" ht="272.25" customHeight="1">
      <c r="A22" s="87" t="s">
        <v>496</v>
      </c>
      <c r="B22" s="89" t="s">
        <v>497</v>
      </c>
      <c r="C22" s="89" t="s">
        <v>561</v>
      </c>
    </row>
    <row r="23" spans="1:3" ht="112">
      <c r="A23" s="87" t="s">
        <v>550</v>
      </c>
      <c r="B23" s="88" t="s">
        <v>548</v>
      </c>
      <c r="C23" s="88" t="s">
        <v>553</v>
      </c>
    </row>
    <row r="24" spans="1:3" ht="42">
      <c r="A24" s="87" t="s">
        <v>552</v>
      </c>
      <c r="B24" s="88" t="s">
        <v>554</v>
      </c>
      <c r="C24" s="88" t="s">
        <v>555</v>
      </c>
    </row>
    <row r="25" spans="1:3">
      <c r="A25" s="90" t="s">
        <v>564</v>
      </c>
      <c r="B25" s="90" t="s">
        <v>565</v>
      </c>
      <c r="C25" s="90" t="s">
        <v>566</v>
      </c>
    </row>
    <row r="26" spans="1:3" ht="84">
      <c r="A26" s="91" t="s">
        <v>571</v>
      </c>
      <c r="B26" s="89" t="s">
        <v>569</v>
      </c>
      <c r="C26" s="89" t="s">
        <v>573</v>
      </c>
    </row>
    <row r="27" spans="1:3" ht="140">
      <c r="A27" s="91" t="s">
        <v>578</v>
      </c>
      <c r="B27" s="91" t="s">
        <v>579</v>
      </c>
      <c r="C27" s="89" t="s">
        <v>580</v>
      </c>
    </row>
    <row r="28" spans="1:3" ht="84">
      <c r="A28" s="91" t="s">
        <v>613</v>
      </c>
      <c r="B28" s="89" t="s">
        <v>615</v>
      </c>
      <c r="C28" s="89" t="s">
        <v>618</v>
      </c>
    </row>
    <row r="29" spans="1:3" ht="238">
      <c r="A29" s="91" t="s">
        <v>626</v>
      </c>
      <c r="B29" s="89" t="s">
        <v>627</v>
      </c>
      <c r="C29" s="89" t="s">
        <v>640</v>
      </c>
    </row>
    <row r="30" spans="1:3" ht="126">
      <c r="A30" s="91" t="s">
        <v>699</v>
      </c>
      <c r="B30" s="89" t="s">
        <v>727</v>
      </c>
      <c r="C30" s="89" t="s">
        <v>728</v>
      </c>
    </row>
    <row r="31" spans="1:3" ht="266">
      <c r="A31" s="91" t="s">
        <v>848</v>
      </c>
      <c r="B31" s="89" t="s">
        <v>850</v>
      </c>
      <c r="C31" s="89" t="s">
        <v>852</v>
      </c>
    </row>
    <row r="32" spans="1:3" ht="140">
      <c r="A32" s="91" t="s">
        <v>906</v>
      </c>
      <c r="B32" s="91" t="s">
        <v>907</v>
      </c>
      <c r="C32" s="97" t="s">
        <v>982</v>
      </c>
    </row>
    <row r="33" spans="1:3" ht="156.75" customHeight="1">
      <c r="A33" s="326" t="s">
        <v>914</v>
      </c>
      <c r="B33" s="322" t="s">
        <v>927</v>
      </c>
      <c r="C33" s="322" t="s">
        <v>926</v>
      </c>
    </row>
    <row r="34" spans="1:3">
      <c r="A34" s="326"/>
      <c r="B34" s="326"/>
      <c r="C34" s="322"/>
    </row>
    <row r="35" spans="1:3">
      <c r="A35" s="326"/>
      <c r="B35" s="326"/>
      <c r="C35" s="322"/>
    </row>
    <row r="36" spans="1:3" ht="322">
      <c r="A36" s="91" t="s">
        <v>966</v>
      </c>
      <c r="B36" s="89" t="s">
        <v>989</v>
      </c>
      <c r="C36" s="89" t="s">
        <v>988</v>
      </c>
    </row>
    <row r="37" spans="1:3" ht="140">
      <c r="A37" s="91" t="s">
        <v>996</v>
      </c>
      <c r="B37" s="89" t="s">
        <v>1046</v>
      </c>
      <c r="C37" s="89" t="s">
        <v>1003</v>
      </c>
    </row>
    <row r="38" spans="1:3" ht="294">
      <c r="A38" s="91" t="s">
        <v>1031</v>
      </c>
      <c r="B38" s="89" t="s">
        <v>1047</v>
      </c>
      <c r="C38" s="89" t="s">
        <v>1015</v>
      </c>
    </row>
    <row r="39" spans="1:3" ht="98">
      <c r="A39" s="87" t="s">
        <v>1044</v>
      </c>
      <c r="B39" s="88" t="s">
        <v>1045</v>
      </c>
      <c r="C39" s="89" t="s">
        <v>1048</v>
      </c>
    </row>
    <row r="40" spans="1:3" ht="207.75" customHeight="1">
      <c r="A40" s="111" t="s">
        <v>1052</v>
      </c>
      <c r="B40" s="110" t="s">
        <v>1058</v>
      </c>
      <c r="C40" s="110" t="s">
        <v>1069</v>
      </c>
    </row>
    <row r="41" spans="1:3" ht="182">
      <c r="A41" s="91" t="s">
        <v>1062</v>
      </c>
      <c r="B41" s="89" t="s">
        <v>1073</v>
      </c>
      <c r="C41" s="89" t="s">
        <v>1071</v>
      </c>
    </row>
    <row r="42" spans="1:3" ht="56">
      <c r="A42" s="91" t="s">
        <v>1072</v>
      </c>
      <c r="B42" s="89" t="s">
        <v>1079</v>
      </c>
      <c r="C42" s="89" t="s">
        <v>1077</v>
      </c>
    </row>
    <row r="43" spans="1:3" ht="98">
      <c r="A43" s="91" t="s">
        <v>1078</v>
      </c>
      <c r="B43" s="89" t="s">
        <v>1080</v>
      </c>
      <c r="C43" s="89" t="s">
        <v>1081</v>
      </c>
    </row>
    <row r="44" spans="1:3" ht="154">
      <c r="A44" s="111" t="s">
        <v>1084</v>
      </c>
      <c r="B44" s="110" t="s">
        <v>1086</v>
      </c>
      <c r="C44" s="110" t="s">
        <v>1085</v>
      </c>
    </row>
    <row r="45" spans="1:3" ht="210">
      <c r="A45" s="91" t="s">
        <v>1089</v>
      </c>
      <c r="B45" s="89" t="s">
        <v>1092</v>
      </c>
      <c r="C45" s="110" t="s">
        <v>1091</v>
      </c>
    </row>
    <row r="46" spans="1:3" ht="182">
      <c r="A46" s="91" t="s">
        <v>1096</v>
      </c>
      <c r="B46" s="117" t="s">
        <v>1095</v>
      </c>
      <c r="C46" s="110" t="s">
        <v>1097</v>
      </c>
    </row>
    <row r="47" spans="1:3" ht="252">
      <c r="A47" s="323" t="s">
        <v>1099</v>
      </c>
      <c r="B47" s="324" t="s">
        <v>1151</v>
      </c>
      <c r="C47" s="141" t="s">
        <v>1142</v>
      </c>
    </row>
    <row r="48" spans="1:3" ht="196">
      <c r="A48" s="323"/>
      <c r="B48" s="324"/>
      <c r="C48" s="161" t="s">
        <v>1138</v>
      </c>
    </row>
    <row r="49" spans="1:3" ht="409" customHeight="1">
      <c r="A49" s="326" t="s">
        <v>1197</v>
      </c>
      <c r="B49" s="325" t="s">
        <v>1208</v>
      </c>
      <c r="C49" s="110" t="s">
        <v>1206</v>
      </c>
    </row>
    <row r="50" spans="1:3" ht="154">
      <c r="A50" s="326"/>
      <c r="B50" s="322"/>
      <c r="C50" s="162" t="s">
        <v>1207</v>
      </c>
    </row>
    <row r="51" spans="1:3" ht="409.5">
      <c r="A51" s="91" t="s">
        <v>1229</v>
      </c>
      <c r="B51" s="89" t="s">
        <v>1238</v>
      </c>
      <c r="C51" s="89" t="s">
        <v>1237</v>
      </c>
    </row>
    <row r="52" spans="1:3" ht="210">
      <c r="A52" s="91" t="s">
        <v>1239</v>
      </c>
      <c r="B52" s="89" t="s">
        <v>1258</v>
      </c>
      <c r="C52" s="89" t="s">
        <v>1250</v>
      </c>
    </row>
    <row r="53" spans="1:3" ht="196">
      <c r="A53" s="91" t="s">
        <v>1260</v>
      </c>
      <c r="B53" s="89" t="s">
        <v>1304</v>
      </c>
      <c r="C53" s="89" t="s">
        <v>1282</v>
      </c>
    </row>
    <row r="54" spans="1:3" ht="252">
      <c r="A54" s="91" t="s">
        <v>1302</v>
      </c>
      <c r="B54" s="89" t="s">
        <v>1305</v>
      </c>
      <c r="C54" s="89" t="s">
        <v>1301</v>
      </c>
    </row>
    <row r="55" spans="1:3" ht="182">
      <c r="A55" s="91" t="s">
        <v>1303</v>
      </c>
      <c r="B55" s="89" t="s">
        <v>1307</v>
      </c>
      <c r="C55" s="89" t="s">
        <v>1306</v>
      </c>
    </row>
  </sheetData>
  <autoFilter ref="A2:C52" xr:uid="{00000000-0009-0000-0000-000010000000}"/>
  <mergeCells count="7">
    <mergeCell ref="C33:C35"/>
    <mergeCell ref="A47:A48"/>
    <mergeCell ref="B47:B48"/>
    <mergeCell ref="B49:B50"/>
    <mergeCell ref="A49:A50"/>
    <mergeCell ref="A33:A35"/>
    <mergeCell ref="B33:B35"/>
  </mergeCells>
  <phoneticPr fontId="13" type="noConversion"/>
  <hyperlinks>
    <hyperlink ref="D1" location="Cover!B23" display="--&gt; Cover" xr:uid="{00000000-0004-0000-1000-000000000000}"/>
  </hyperlink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zoomScaleNormal="100" workbookViewId="0">
      <pane xSplit="6" ySplit="2" topLeftCell="G3" activePane="bottomRight" state="frozen"/>
      <selection pane="topRight" activeCell="G1" sqref="G1"/>
      <selection pane="bottomLeft" activeCell="A3" sqref="A3"/>
      <selection pane="bottomRight" activeCell="H6" sqref="H6"/>
    </sheetView>
  </sheetViews>
  <sheetFormatPr defaultColWidth="9.453125" defaultRowHeight="12.5" outlineLevelRow="1" outlineLevelCol="1"/>
  <cols>
    <col min="1" max="1" width="12.54296875" style="22" customWidth="1"/>
    <col min="2" max="3" width="16.453125" style="22" customWidth="1"/>
    <col min="4" max="4" width="18" style="22" customWidth="1"/>
    <col min="5" max="5" width="11.54296875" style="22" bestFit="1" customWidth="1"/>
    <col min="6" max="6" width="16.1796875" style="22" customWidth="1" outlineLevel="1"/>
    <col min="7" max="7" width="12.81640625" style="22" bestFit="1" customWidth="1"/>
    <col min="8" max="8" width="12.54296875" style="22" customWidth="1"/>
    <col min="9" max="9" width="16.54296875" style="22" customWidth="1"/>
    <col min="10" max="14" width="11.54296875" style="22" hidden="1" customWidth="1" outlineLevel="1"/>
    <col min="15" max="15" width="11.54296875" style="22" customWidth="1" collapsed="1"/>
    <col min="16" max="17" width="11.54296875" style="22" customWidth="1"/>
    <col min="18" max="18" width="29.54296875" style="22" customWidth="1"/>
    <col min="19" max="19" width="28.1796875" style="22" bestFit="1" customWidth="1"/>
    <col min="20" max="16384" width="9.453125" style="22"/>
  </cols>
  <sheetData>
    <row r="1" spans="1:19" s="18" customFormat="1" ht="14">
      <c r="A1" s="15" t="s">
        <v>448</v>
      </c>
      <c r="B1" s="15" t="str">
        <f>Cover!C4</f>
        <v>5.20.0</v>
      </c>
      <c r="C1" s="16"/>
      <c r="D1" s="265" t="str">
        <f ca="1">MID(CELL("filename",A1),FIND("]",CELL("filename",A1))+1,256)</f>
        <v>Table 1_NR SA</v>
      </c>
      <c r="E1" s="265"/>
      <c r="F1" s="265"/>
      <c r="G1" s="265"/>
      <c r="H1" s="265"/>
      <c r="I1" s="265"/>
      <c r="J1" s="265"/>
      <c r="K1" s="265"/>
      <c r="L1" s="265"/>
      <c r="M1" s="265"/>
      <c r="N1" s="265"/>
      <c r="O1" s="265"/>
      <c r="P1" s="265"/>
      <c r="Q1" s="265"/>
      <c r="R1" s="265"/>
      <c r="S1" s="17" t="s">
        <v>543</v>
      </c>
    </row>
    <row r="2" spans="1:19" s="33" customFormat="1" ht="52">
      <c r="A2" s="19" t="s">
        <v>493</v>
      </c>
      <c r="B2" s="37" t="s">
        <v>308</v>
      </c>
      <c r="C2" s="37" t="s">
        <v>378</v>
      </c>
      <c r="D2" s="37" t="s">
        <v>451</v>
      </c>
      <c r="E2" s="37" t="s">
        <v>1087</v>
      </c>
      <c r="F2" s="37" t="s">
        <v>1194</v>
      </c>
      <c r="G2" s="37" t="s">
        <v>1035</v>
      </c>
      <c r="H2" s="21" t="s">
        <v>642</v>
      </c>
      <c r="I2" s="21" t="s">
        <v>641</v>
      </c>
      <c r="J2" s="21" t="s">
        <v>614</v>
      </c>
      <c r="K2" s="21" t="s">
        <v>567</v>
      </c>
      <c r="L2" s="21" t="s">
        <v>533</v>
      </c>
      <c r="M2" s="21" t="s">
        <v>489</v>
      </c>
      <c r="N2" s="21" t="s">
        <v>568</v>
      </c>
      <c r="O2" s="21" t="s">
        <v>570</v>
      </c>
      <c r="P2" s="21" t="s">
        <v>849</v>
      </c>
      <c r="Q2" s="37" t="s">
        <v>468</v>
      </c>
      <c r="R2" s="37" t="s">
        <v>370</v>
      </c>
      <c r="S2" s="37" t="s">
        <v>305</v>
      </c>
    </row>
    <row r="3" spans="1:19" ht="37.5">
      <c r="A3" s="27">
        <v>1</v>
      </c>
      <c r="B3" s="26" t="s">
        <v>315</v>
      </c>
      <c r="C3" s="63" t="s">
        <v>309</v>
      </c>
      <c r="D3" s="34" t="s">
        <v>450</v>
      </c>
      <c r="E3" s="34" t="s">
        <v>1088</v>
      </c>
      <c r="F3" s="26" t="str">
        <f>Table1[[#This Row],[Band/Band Combination]]&amp;" "&amp;Table1[[#This Row],[Power Class]]&amp;" "&amp;Table1[[#This Row],[RAN4
Release]]</f>
        <v>n2 PC3 Rel-15</v>
      </c>
      <c r="G3" s="95" t="s">
        <v>1005</v>
      </c>
      <c r="H3" s="65" t="s">
        <v>643</v>
      </c>
      <c r="I3" s="96"/>
      <c r="J3" s="96"/>
      <c r="K3" s="96"/>
      <c r="L3" s="96"/>
      <c r="M3" s="96"/>
      <c r="N3" s="34" t="s">
        <v>6</v>
      </c>
      <c r="O3" s="34" t="s">
        <v>6</v>
      </c>
      <c r="P3" s="34" t="s">
        <v>556</v>
      </c>
      <c r="Q3" s="65" t="s">
        <v>1308</v>
      </c>
      <c r="R3" s="65" t="s">
        <v>635</v>
      </c>
      <c r="S3" s="29"/>
    </row>
    <row r="4" spans="1:19" s="94" customFormat="1" ht="25">
      <c r="A4" s="27">
        <v>3</v>
      </c>
      <c r="B4" s="26" t="s">
        <v>315</v>
      </c>
      <c r="C4" s="63" t="s">
        <v>310</v>
      </c>
      <c r="D4" s="34" t="s">
        <v>450</v>
      </c>
      <c r="E4" s="34" t="s">
        <v>1088</v>
      </c>
      <c r="F4" s="26" t="str">
        <f>Table1[[#This Row],[Band/Band Combination]]&amp;" "&amp;Table1[[#This Row],[Power Class]]&amp;" "&amp;Table1[[#This Row],[RAN4
Release]]</f>
        <v>n5 PC3 Rel-15</v>
      </c>
      <c r="G4" s="95" t="s">
        <v>1005</v>
      </c>
      <c r="H4" s="65" t="s">
        <v>643</v>
      </c>
      <c r="I4" s="96"/>
      <c r="J4" s="96"/>
      <c r="K4" s="96"/>
      <c r="L4" s="96"/>
      <c r="M4" s="96"/>
      <c r="N4" s="34" t="s">
        <v>556</v>
      </c>
      <c r="O4" s="34" t="s">
        <v>556</v>
      </c>
      <c r="P4" s="34" t="s">
        <v>556</v>
      </c>
      <c r="Q4" s="65" t="s">
        <v>1309</v>
      </c>
      <c r="R4" s="65" t="s">
        <v>371</v>
      </c>
      <c r="S4" s="29"/>
    </row>
    <row r="5" spans="1:19" ht="50">
      <c r="A5" s="27">
        <v>18</v>
      </c>
      <c r="B5" s="26" t="s">
        <v>315</v>
      </c>
      <c r="C5" s="63" t="s">
        <v>576</v>
      </c>
      <c r="D5" s="34" t="s">
        <v>452</v>
      </c>
      <c r="E5" s="34" t="s">
        <v>1088</v>
      </c>
      <c r="F5" s="26" t="str">
        <f>Table1[[#This Row],[Band/Band Combination]]&amp;" "&amp;Table1[[#This Row],[Power Class]]&amp;" "&amp;Table1[[#This Row],[RAN4
Release]]</f>
        <v>n48 PC3 Rel-16</v>
      </c>
      <c r="G5" s="95" t="s">
        <v>1005</v>
      </c>
      <c r="H5" s="65" t="s">
        <v>644</v>
      </c>
      <c r="I5" s="96"/>
      <c r="J5" s="96"/>
      <c r="K5" s="96">
        <v>1</v>
      </c>
      <c r="L5" s="96"/>
      <c r="M5" s="96"/>
      <c r="N5" s="34" t="s">
        <v>6</v>
      </c>
      <c r="O5" s="34" t="s">
        <v>557</v>
      </c>
      <c r="P5" s="34"/>
      <c r="Q5" s="65" t="s">
        <v>1310</v>
      </c>
      <c r="R5" s="65" t="s">
        <v>638</v>
      </c>
      <c r="S5" s="29" t="s">
        <v>853</v>
      </c>
    </row>
    <row r="6" spans="1:19" ht="100">
      <c r="A6" s="27">
        <v>20</v>
      </c>
      <c r="B6" s="26" t="s">
        <v>315</v>
      </c>
      <c r="C6" s="63" t="s">
        <v>312</v>
      </c>
      <c r="D6" s="34" t="s">
        <v>450</v>
      </c>
      <c r="E6" s="34" t="s">
        <v>1088</v>
      </c>
      <c r="F6" s="26" t="str">
        <f>Table1[[#This Row],[Band/Band Combination]]&amp;" "&amp;Table1[[#This Row],[Power Class]]&amp;" "&amp;Table1[[#This Row],[RAN4
Release]]</f>
        <v>n66 PC3 Rel-15</v>
      </c>
      <c r="G6" s="95" t="s">
        <v>1005</v>
      </c>
      <c r="H6" s="65" t="s">
        <v>643</v>
      </c>
      <c r="I6" s="96"/>
      <c r="J6" s="96"/>
      <c r="K6" s="96"/>
      <c r="L6" s="96"/>
      <c r="M6" s="96"/>
      <c r="N6" s="34" t="s">
        <v>6</v>
      </c>
      <c r="O6" s="34" t="s">
        <v>6</v>
      </c>
      <c r="P6" s="34" t="s">
        <v>556</v>
      </c>
      <c r="Q6" s="65" t="s">
        <v>1311</v>
      </c>
      <c r="R6" s="65" t="s">
        <v>638</v>
      </c>
      <c r="S6" s="29" t="s">
        <v>634</v>
      </c>
    </row>
    <row r="7" spans="1:19" ht="75">
      <c r="A7" s="27">
        <v>24</v>
      </c>
      <c r="B7" s="26" t="s">
        <v>315</v>
      </c>
      <c r="C7" s="63" t="s">
        <v>313</v>
      </c>
      <c r="D7" s="34" t="s">
        <v>450</v>
      </c>
      <c r="E7" s="34" t="s">
        <v>1088</v>
      </c>
      <c r="F7" s="26" t="str">
        <f>Table1[[#This Row],[Band/Band Combination]]&amp;" "&amp;Table1[[#This Row],[Power Class]]&amp;" "&amp;Table1[[#This Row],[RAN4
Release]]</f>
        <v>n71 PC3 Rel-15</v>
      </c>
      <c r="G7" s="95" t="s">
        <v>1005</v>
      </c>
      <c r="H7" s="65" t="s">
        <v>643</v>
      </c>
      <c r="I7" s="96"/>
      <c r="J7" s="96"/>
      <c r="K7" s="96"/>
      <c r="L7" s="96"/>
      <c r="M7" s="96"/>
      <c r="N7" s="34" t="s">
        <v>6</v>
      </c>
      <c r="O7" s="34" t="s">
        <v>6</v>
      </c>
      <c r="P7" s="34" t="s">
        <v>556</v>
      </c>
      <c r="Q7" s="65" t="s">
        <v>1312</v>
      </c>
      <c r="R7" s="65" t="s">
        <v>638</v>
      </c>
      <c r="S7" s="29" t="s">
        <v>1018</v>
      </c>
    </row>
    <row r="8" spans="1:19" ht="62.5">
      <c r="A8" s="27">
        <v>26</v>
      </c>
      <c r="B8" s="26" t="s">
        <v>315</v>
      </c>
      <c r="C8" s="63" t="s">
        <v>474</v>
      </c>
      <c r="D8" s="34" t="s">
        <v>450</v>
      </c>
      <c r="E8" s="34" t="s">
        <v>1088</v>
      </c>
      <c r="F8" s="26" t="str">
        <f>Table1[[#This Row],[Band/Band Combination]]&amp;" "&amp;Table1[[#This Row],[Power Class]]&amp;" "&amp;Table1[[#This Row],[RAN4
Release]]</f>
        <v>n77 PC3 Rel-15</v>
      </c>
      <c r="G8" s="95" t="s">
        <v>1005</v>
      </c>
      <c r="H8" s="65" t="s">
        <v>645</v>
      </c>
      <c r="I8" s="96"/>
      <c r="J8" s="96">
        <v>1</v>
      </c>
      <c r="K8" s="96">
        <v>0.93</v>
      </c>
      <c r="L8" s="96">
        <v>0.93</v>
      </c>
      <c r="M8" s="96">
        <v>0.93</v>
      </c>
      <c r="N8" s="34" t="s">
        <v>6</v>
      </c>
      <c r="O8" s="34" t="s">
        <v>557</v>
      </c>
      <c r="P8" s="34"/>
      <c r="Q8" s="65" t="s">
        <v>1313</v>
      </c>
      <c r="R8" s="65" t="s">
        <v>638</v>
      </c>
      <c r="S8" s="29"/>
    </row>
    <row r="9" spans="1:19" ht="50">
      <c r="A9" s="27">
        <v>28</v>
      </c>
      <c r="B9" s="26" t="s">
        <v>315</v>
      </c>
      <c r="C9" s="63" t="s">
        <v>474</v>
      </c>
      <c r="D9" s="34" t="s">
        <v>652</v>
      </c>
      <c r="E9" s="34" t="s">
        <v>1093</v>
      </c>
      <c r="F9" s="26" t="str">
        <f>Table1[[#This Row],[Band/Band Combination]]&amp;" "&amp;Table1[[#This Row],[Power Class]]&amp;" "&amp;Table1[[#This Row],[RAN4
Release]]</f>
        <v>n77 PC1.5 Rel-17</v>
      </c>
      <c r="G9" s="95" t="s">
        <v>1005</v>
      </c>
      <c r="H9" s="65" t="s">
        <v>1056</v>
      </c>
      <c r="I9" s="96"/>
      <c r="J9" s="96"/>
      <c r="K9" s="96"/>
      <c r="L9" s="96"/>
      <c r="M9" s="96"/>
      <c r="N9" s="34" t="s">
        <v>6</v>
      </c>
      <c r="O9" s="34" t="s">
        <v>557</v>
      </c>
      <c r="P9" s="34"/>
      <c r="Q9" s="65" t="s">
        <v>1314</v>
      </c>
      <c r="R9" s="65" t="s">
        <v>1094</v>
      </c>
      <c r="S9" s="29"/>
    </row>
    <row r="10" spans="1:19" ht="13">
      <c r="A10" s="27">
        <v>2</v>
      </c>
      <c r="B10" s="26" t="s">
        <v>315</v>
      </c>
      <c r="C10" s="63" t="s">
        <v>309</v>
      </c>
      <c r="D10" s="34" t="s">
        <v>1132</v>
      </c>
      <c r="E10" s="34" t="s">
        <v>1125</v>
      </c>
      <c r="F10" s="26" t="str">
        <f>Table1[[#This Row],[Band/Band Combination]]&amp;" "&amp;Table1[[#This Row],[Power Class]]&amp;" "&amp;Table1[[#This Row],[RAN4
Release]]</f>
        <v>n2 PC2 Rel-18</v>
      </c>
      <c r="G10" s="95" t="s">
        <v>1006</v>
      </c>
      <c r="H10" s="96"/>
      <c r="I10" s="96"/>
      <c r="J10" s="96"/>
      <c r="K10" s="96"/>
      <c r="L10" s="96"/>
      <c r="M10" s="96"/>
      <c r="N10" s="34"/>
      <c r="O10" s="34"/>
      <c r="P10" s="34" t="s">
        <v>556</v>
      </c>
      <c r="Q10" s="65" t="s">
        <v>475</v>
      </c>
      <c r="R10" s="65" t="s">
        <v>371</v>
      </c>
      <c r="S10" s="29"/>
    </row>
    <row r="11" spans="1:19" ht="37.5">
      <c r="A11" s="27">
        <v>4</v>
      </c>
      <c r="B11" s="26" t="s">
        <v>315</v>
      </c>
      <c r="C11" s="63" t="s">
        <v>311</v>
      </c>
      <c r="D11" s="34" t="s">
        <v>450</v>
      </c>
      <c r="E11" s="34" t="s">
        <v>1088</v>
      </c>
      <c r="F11" s="26" t="str">
        <f>Table1[[#This Row],[Band/Band Combination]]&amp;" "&amp;Table1[[#This Row],[Power Class]]&amp;" "&amp;Table1[[#This Row],[RAN4
Release]]</f>
        <v>n7 PC3 Rel-15</v>
      </c>
      <c r="G11" s="95" t="s">
        <v>1005</v>
      </c>
      <c r="H11" s="65" t="s">
        <v>644</v>
      </c>
      <c r="I11" s="96"/>
      <c r="J11" s="96"/>
      <c r="K11" s="96">
        <v>1</v>
      </c>
      <c r="L11" s="96">
        <v>0.93</v>
      </c>
      <c r="M11" s="96">
        <v>0.93</v>
      </c>
      <c r="N11" s="34" t="s">
        <v>6</v>
      </c>
      <c r="O11" s="34" t="s">
        <v>557</v>
      </c>
      <c r="P11" s="34"/>
      <c r="Q11" s="65" t="s">
        <v>629</v>
      </c>
      <c r="R11" s="65" t="s">
        <v>636</v>
      </c>
      <c r="S11" s="29"/>
    </row>
    <row r="12" spans="1:19" ht="25">
      <c r="A12" s="27">
        <v>5</v>
      </c>
      <c r="B12" s="26" t="s">
        <v>315</v>
      </c>
      <c r="C12" s="63" t="s">
        <v>724</v>
      </c>
      <c r="D12" s="34" t="s">
        <v>450</v>
      </c>
      <c r="E12" s="34" t="s">
        <v>1088</v>
      </c>
      <c r="F12" s="26" t="str">
        <f>Table1[[#This Row],[Band/Band Combination]]&amp;" "&amp;Table1[[#This Row],[Power Class]]&amp;" "&amp;Table1[[#This Row],[RAN4
Release]]</f>
        <v>n12 PC3 Rel-15</v>
      </c>
      <c r="G12" s="95" t="s">
        <v>1005</v>
      </c>
      <c r="H12" s="65" t="s">
        <v>725</v>
      </c>
      <c r="I12" s="96">
        <v>1</v>
      </c>
      <c r="J12" s="96"/>
      <c r="K12" s="96"/>
      <c r="L12" s="96"/>
      <c r="M12" s="96"/>
      <c r="N12" s="34" t="s">
        <v>556</v>
      </c>
      <c r="O12" s="34" t="s">
        <v>556</v>
      </c>
      <c r="P12" s="34" t="s">
        <v>556</v>
      </c>
      <c r="Q12" s="65" t="s">
        <v>817</v>
      </c>
      <c r="R12" s="65" t="s">
        <v>838</v>
      </c>
      <c r="S12" s="29"/>
    </row>
    <row r="13" spans="1:19" ht="13">
      <c r="A13" s="27">
        <v>6</v>
      </c>
      <c r="B13" s="26" t="s">
        <v>315</v>
      </c>
      <c r="C13" s="63" t="s">
        <v>1098</v>
      </c>
      <c r="D13" s="34" t="s">
        <v>652</v>
      </c>
      <c r="E13" s="34" t="s">
        <v>1088</v>
      </c>
      <c r="F13" s="26" t="str">
        <f>Table1[[#This Row],[Band/Band Combination]]&amp;" "&amp;Table1[[#This Row],[Power Class]]&amp;" "&amp;Table1[[#This Row],[RAN4
Release]]</f>
        <v>n13 PC3 Rel-17</v>
      </c>
      <c r="G13" s="95" t="s">
        <v>1005</v>
      </c>
      <c r="H13" s="65" t="s">
        <v>1082</v>
      </c>
      <c r="I13" s="96"/>
      <c r="J13" s="96"/>
      <c r="K13" s="96"/>
      <c r="L13" s="96"/>
      <c r="M13" s="96"/>
      <c r="N13" s="34"/>
      <c r="O13" s="34"/>
      <c r="P13" s="34"/>
      <c r="Q13" s="65" t="s">
        <v>470</v>
      </c>
      <c r="R13" s="65" t="s">
        <v>371</v>
      </c>
      <c r="S13" s="29"/>
    </row>
    <row r="14" spans="1:19" ht="25">
      <c r="A14" s="27">
        <v>7</v>
      </c>
      <c r="B14" s="26" t="s">
        <v>315</v>
      </c>
      <c r="C14" s="63" t="s">
        <v>816</v>
      </c>
      <c r="D14" s="34" t="s">
        <v>452</v>
      </c>
      <c r="E14" s="34" t="s">
        <v>1088</v>
      </c>
      <c r="F14" s="26" t="str">
        <f>Table1[[#This Row],[Band/Band Combination]]&amp;" "&amp;Table1[[#This Row],[Power Class]]&amp;" "&amp;Table1[[#This Row],[RAN4
Release]]</f>
        <v>n14 PC3 Rel-16</v>
      </c>
      <c r="G14" s="95" t="s">
        <v>1005</v>
      </c>
      <c r="H14" s="65" t="s">
        <v>725</v>
      </c>
      <c r="I14" s="96"/>
      <c r="J14" s="96">
        <v>1</v>
      </c>
      <c r="K14" s="96"/>
      <c r="L14" s="96"/>
      <c r="M14" s="96"/>
      <c r="N14" s="34" t="s">
        <v>556</v>
      </c>
      <c r="O14" s="34" t="s">
        <v>556</v>
      </c>
      <c r="P14" s="34" t="s">
        <v>556</v>
      </c>
      <c r="Q14" s="65" t="s">
        <v>477</v>
      </c>
      <c r="R14" s="65" t="s">
        <v>371</v>
      </c>
      <c r="S14" s="29"/>
    </row>
    <row r="15" spans="1:19" ht="25">
      <c r="A15" s="27">
        <v>8</v>
      </c>
      <c r="B15" s="26" t="s">
        <v>315</v>
      </c>
      <c r="C15" s="63" t="s">
        <v>816</v>
      </c>
      <c r="D15" s="34"/>
      <c r="E15" s="34" t="s">
        <v>1130</v>
      </c>
      <c r="F15" s="26" t="str">
        <f>Table1[[#This Row],[Band/Band Combination]]&amp;" "&amp;Table1[[#This Row],[Power Class]]&amp;" "&amp;Table1[[#This Row],[RAN4
Release]]</f>
        <v xml:space="preserve">n14 PC1 </v>
      </c>
      <c r="G15" s="95" t="s">
        <v>1133</v>
      </c>
      <c r="H15" s="96"/>
      <c r="I15" s="96"/>
      <c r="J15" s="96"/>
      <c r="K15" s="96"/>
      <c r="L15" s="96"/>
      <c r="M15" s="96"/>
      <c r="N15" s="34"/>
      <c r="O15" s="34"/>
      <c r="P15" s="34"/>
      <c r="Q15" s="65" t="s">
        <v>477</v>
      </c>
      <c r="R15" s="65"/>
      <c r="S15" s="29" t="s">
        <v>1131</v>
      </c>
    </row>
    <row r="16" spans="1:19" ht="25">
      <c r="A16" s="27">
        <v>9</v>
      </c>
      <c r="B16" s="26" t="s">
        <v>315</v>
      </c>
      <c r="C16" s="63" t="s">
        <v>471</v>
      </c>
      <c r="D16" s="34" t="s">
        <v>450</v>
      </c>
      <c r="E16" s="34" t="s">
        <v>1088</v>
      </c>
      <c r="F16" s="26" t="str">
        <f>Table1[[#This Row],[Band/Band Combination]]&amp;" "&amp;Table1[[#This Row],[Power Class]]&amp;" "&amp;Table1[[#This Row],[RAN4
Release]]</f>
        <v>n25 PC3 Rel-15</v>
      </c>
      <c r="G16" s="95" t="s">
        <v>1005</v>
      </c>
      <c r="H16" s="65" t="s">
        <v>643</v>
      </c>
      <c r="I16" s="96"/>
      <c r="J16" s="96"/>
      <c r="K16" s="96"/>
      <c r="L16" s="96"/>
      <c r="M16" s="96"/>
      <c r="N16" s="34" t="s">
        <v>7</v>
      </c>
      <c r="O16" s="34" t="s">
        <v>556</v>
      </c>
      <c r="P16" s="34" t="s">
        <v>556</v>
      </c>
      <c r="Q16" s="65" t="s">
        <v>467</v>
      </c>
      <c r="R16" s="65" t="s">
        <v>371</v>
      </c>
      <c r="S16" s="29"/>
    </row>
    <row r="17" spans="1:19" ht="13">
      <c r="A17" s="27">
        <v>10</v>
      </c>
      <c r="B17" s="26" t="s">
        <v>315</v>
      </c>
      <c r="C17" s="63" t="s">
        <v>471</v>
      </c>
      <c r="D17" s="34" t="s">
        <v>1132</v>
      </c>
      <c r="E17" s="34" t="s">
        <v>1125</v>
      </c>
      <c r="F17" s="26" t="str">
        <f>Table1[[#This Row],[Band/Band Combination]]&amp;" "&amp;Table1[[#This Row],[Power Class]]&amp;" "&amp;Table1[[#This Row],[RAN4
Release]]</f>
        <v>n25 PC2 Rel-18</v>
      </c>
      <c r="G17" s="95" t="s">
        <v>1004</v>
      </c>
      <c r="H17" s="96"/>
      <c r="I17" s="96"/>
      <c r="J17" s="96"/>
      <c r="K17" s="96"/>
      <c r="L17" s="96"/>
      <c r="M17" s="96"/>
      <c r="N17" s="34"/>
      <c r="O17" s="34"/>
      <c r="P17" s="34"/>
      <c r="Q17" s="65" t="s">
        <v>467</v>
      </c>
      <c r="R17" s="65" t="s">
        <v>371</v>
      </c>
      <c r="S17" s="29"/>
    </row>
    <row r="18" spans="1:19" ht="13">
      <c r="A18" s="27">
        <v>11</v>
      </c>
      <c r="B18" s="26" t="s">
        <v>315</v>
      </c>
      <c r="C18" s="63" t="s">
        <v>818</v>
      </c>
      <c r="D18" s="34" t="s">
        <v>452</v>
      </c>
      <c r="E18" s="34" t="s">
        <v>1088</v>
      </c>
      <c r="F18" s="26" t="str">
        <f>Table1[[#This Row],[Band/Band Combination]]&amp;" "&amp;Table1[[#This Row],[Power Class]]&amp;" "&amp;Table1[[#This Row],[RAN4
Release]]</f>
        <v>n26 PC3 Rel-16</v>
      </c>
      <c r="G18" s="95" t="s">
        <v>1005</v>
      </c>
      <c r="H18" s="65" t="s">
        <v>644</v>
      </c>
      <c r="I18" s="96"/>
      <c r="J18" s="96"/>
      <c r="K18" s="96"/>
      <c r="L18" s="96"/>
      <c r="M18" s="96"/>
      <c r="N18" s="34" t="s">
        <v>7</v>
      </c>
      <c r="O18" s="34" t="s">
        <v>7</v>
      </c>
      <c r="P18" s="34" t="s">
        <v>556</v>
      </c>
      <c r="Q18" s="65" t="s">
        <v>1209</v>
      </c>
      <c r="R18" s="65" t="s">
        <v>371</v>
      </c>
      <c r="S18" s="29"/>
    </row>
    <row r="19" spans="1:19" ht="37.5">
      <c r="A19" s="27">
        <v>12</v>
      </c>
      <c r="B19" s="26" t="s">
        <v>315</v>
      </c>
      <c r="C19" s="63" t="s">
        <v>818</v>
      </c>
      <c r="D19" s="34"/>
      <c r="E19" s="34" t="s">
        <v>1125</v>
      </c>
      <c r="F19" s="26" t="str">
        <f>Table1[[#This Row],[Band/Band Combination]]&amp;" "&amp;Table1[[#This Row],[Power Class]]&amp;" "&amp;Table1[[#This Row],[RAN4
Release]]</f>
        <v xml:space="preserve">n26 PC2 </v>
      </c>
      <c r="G19" s="95" t="s">
        <v>1133</v>
      </c>
      <c r="H19" s="96"/>
      <c r="I19" s="96"/>
      <c r="J19" s="96"/>
      <c r="K19" s="96"/>
      <c r="L19" s="96"/>
      <c r="M19" s="96"/>
      <c r="N19" s="34"/>
      <c r="O19" s="34"/>
      <c r="P19" s="34"/>
      <c r="Q19" s="65" t="s">
        <v>1230</v>
      </c>
      <c r="R19" s="65"/>
      <c r="S19" s="29" t="s">
        <v>1131</v>
      </c>
    </row>
    <row r="20" spans="1:19" ht="37.5">
      <c r="A20" s="27">
        <v>13</v>
      </c>
      <c r="B20" s="26" t="s">
        <v>315</v>
      </c>
      <c r="C20" s="63" t="s">
        <v>472</v>
      </c>
      <c r="D20" s="34" t="s">
        <v>450</v>
      </c>
      <c r="E20" s="34" t="s">
        <v>1088</v>
      </c>
      <c r="F20" s="26" t="str">
        <f>Table1[[#This Row],[Band/Band Combination]]&amp;" "&amp;Table1[[#This Row],[Power Class]]&amp;" "&amp;Table1[[#This Row],[RAN4
Release]]</f>
        <v>n30 PC3 Rel-15</v>
      </c>
      <c r="G20" s="95" t="s">
        <v>1005</v>
      </c>
      <c r="H20" s="65" t="s">
        <v>643</v>
      </c>
      <c r="I20" s="96"/>
      <c r="J20" s="96"/>
      <c r="K20" s="96"/>
      <c r="L20" s="96"/>
      <c r="M20" s="96"/>
      <c r="N20" s="34" t="s">
        <v>6</v>
      </c>
      <c r="O20" s="34" t="s">
        <v>6</v>
      </c>
      <c r="P20" s="34" t="s">
        <v>556</v>
      </c>
      <c r="Q20" s="65" t="s">
        <v>475</v>
      </c>
      <c r="R20" s="65" t="s">
        <v>854</v>
      </c>
      <c r="S20" s="29" t="s">
        <v>634</v>
      </c>
    </row>
    <row r="21" spans="1:19" ht="25">
      <c r="A21" s="27">
        <v>14</v>
      </c>
      <c r="B21" s="26" t="s">
        <v>315</v>
      </c>
      <c r="C21" s="63" t="s">
        <v>473</v>
      </c>
      <c r="D21" s="34" t="s">
        <v>450</v>
      </c>
      <c r="E21" s="34" t="s">
        <v>1088</v>
      </c>
      <c r="F21" s="26" t="str">
        <f>Table1[[#This Row],[Band/Band Combination]]&amp;" "&amp;Table1[[#This Row],[Power Class]]&amp;" "&amp;Table1[[#This Row],[RAN4
Release]]</f>
        <v>n38 PC3 Rel-15</v>
      </c>
      <c r="G21" s="95" t="s">
        <v>1005</v>
      </c>
      <c r="H21" s="65" t="s">
        <v>645</v>
      </c>
      <c r="I21" s="96"/>
      <c r="J21" s="96">
        <v>1</v>
      </c>
      <c r="K21" s="96">
        <v>0.93</v>
      </c>
      <c r="L21" s="96">
        <v>0.93</v>
      </c>
      <c r="M21" s="96">
        <v>0.93</v>
      </c>
      <c r="N21" s="34" t="s">
        <v>7</v>
      </c>
      <c r="O21" s="34" t="s">
        <v>557</v>
      </c>
      <c r="P21" s="34"/>
      <c r="Q21" s="65" t="s">
        <v>609</v>
      </c>
      <c r="R21" s="65" t="s">
        <v>637</v>
      </c>
      <c r="S21" s="29"/>
    </row>
    <row r="22" spans="1:19" ht="37.5">
      <c r="A22" s="27">
        <v>15</v>
      </c>
      <c r="B22" s="26" t="s">
        <v>315</v>
      </c>
      <c r="C22" s="63" t="s">
        <v>551</v>
      </c>
      <c r="D22" s="34" t="s">
        <v>450</v>
      </c>
      <c r="E22" s="34" t="s">
        <v>1088</v>
      </c>
      <c r="F22" s="26" t="str">
        <f>Table1[[#This Row],[Band/Band Combination]]&amp;" "&amp;Table1[[#This Row],[Power Class]]&amp;" "&amp;Table1[[#This Row],[RAN4
Release]]</f>
        <v>n41 PC3 Rel-15</v>
      </c>
      <c r="G22" s="95" t="s">
        <v>1005</v>
      </c>
      <c r="H22" s="65" t="s">
        <v>644</v>
      </c>
      <c r="I22" s="96"/>
      <c r="J22" s="96"/>
      <c r="K22" s="96">
        <v>1</v>
      </c>
      <c r="L22" s="96">
        <v>0.93</v>
      </c>
      <c r="M22" s="96">
        <v>0.93</v>
      </c>
      <c r="N22" s="34" t="s">
        <v>6</v>
      </c>
      <c r="O22" s="34" t="s">
        <v>557</v>
      </c>
      <c r="P22" s="34"/>
      <c r="Q22" s="65" t="s">
        <v>467</v>
      </c>
      <c r="R22" s="65" t="s">
        <v>854</v>
      </c>
      <c r="S22" s="29"/>
    </row>
    <row r="23" spans="1:19" ht="13">
      <c r="A23" s="27">
        <v>16</v>
      </c>
      <c r="B23" s="26" t="s">
        <v>315</v>
      </c>
      <c r="C23" s="63" t="s">
        <v>551</v>
      </c>
      <c r="D23" s="34" t="s">
        <v>450</v>
      </c>
      <c r="E23" s="34" t="s">
        <v>1125</v>
      </c>
      <c r="F23" s="26" t="str">
        <f>Table1[[#This Row],[Band/Band Combination]]&amp;" "&amp;Table1[[#This Row],[Power Class]]&amp;" "&amp;Table1[[#This Row],[RAN4
Release]]</f>
        <v>n41 PC2 Rel-15</v>
      </c>
      <c r="G23" s="95" t="s">
        <v>1005</v>
      </c>
      <c r="H23" s="96" t="s">
        <v>647</v>
      </c>
      <c r="I23" s="96"/>
      <c r="J23" s="96"/>
      <c r="K23" s="96"/>
      <c r="L23" s="96"/>
      <c r="M23" s="96"/>
      <c r="N23" s="34"/>
      <c r="O23" s="34"/>
      <c r="P23" s="34"/>
      <c r="Q23" s="65"/>
      <c r="R23" s="65"/>
      <c r="S23" s="29"/>
    </row>
    <row r="24" spans="1:19" ht="25">
      <c r="A24" s="27">
        <v>17</v>
      </c>
      <c r="B24" s="26" t="s">
        <v>315</v>
      </c>
      <c r="C24" s="63" t="s">
        <v>551</v>
      </c>
      <c r="D24" s="34" t="s">
        <v>450</v>
      </c>
      <c r="E24" s="34" t="s">
        <v>1093</v>
      </c>
      <c r="F24" s="26" t="str">
        <f>Table1[[#This Row],[Band/Band Combination]]&amp;" "&amp;Table1[[#This Row],[Power Class]]&amp;" "&amp;Table1[[#This Row],[RAN4
Release]]</f>
        <v>n41 PC1.5 Rel-15</v>
      </c>
      <c r="G24" s="95" t="s">
        <v>1005</v>
      </c>
      <c r="H24" s="65" t="s">
        <v>1056</v>
      </c>
      <c r="I24" s="96"/>
      <c r="J24" s="96"/>
      <c r="K24" s="96"/>
      <c r="L24" s="96"/>
      <c r="M24" s="96"/>
      <c r="N24" s="34" t="s">
        <v>6</v>
      </c>
      <c r="O24" s="34" t="s">
        <v>557</v>
      </c>
      <c r="P24" s="34"/>
      <c r="Q24" s="65" t="s">
        <v>544</v>
      </c>
      <c r="R24" s="65" t="s">
        <v>1094</v>
      </c>
      <c r="S24" s="29"/>
    </row>
    <row r="25" spans="1:19" ht="25">
      <c r="A25" s="27">
        <v>19</v>
      </c>
      <c r="B25" s="26" t="s">
        <v>315</v>
      </c>
      <c r="C25" s="63" t="s">
        <v>576</v>
      </c>
      <c r="D25" s="34"/>
      <c r="E25" s="34" t="s">
        <v>1125</v>
      </c>
      <c r="F25" s="26" t="str">
        <f>Table1[[#This Row],[Band/Band Combination]]&amp;" "&amp;Table1[[#This Row],[Power Class]]&amp;" "&amp;Table1[[#This Row],[RAN4
Release]]</f>
        <v xml:space="preserve">n48 PC2 </v>
      </c>
      <c r="G25" s="95" t="s">
        <v>1133</v>
      </c>
      <c r="H25" s="96"/>
      <c r="I25" s="96"/>
      <c r="J25" s="96"/>
      <c r="K25" s="96"/>
      <c r="L25" s="96"/>
      <c r="M25" s="96"/>
      <c r="N25" s="34"/>
      <c r="O25" s="34"/>
      <c r="P25" s="34"/>
      <c r="Q25" s="65" t="s">
        <v>1232</v>
      </c>
      <c r="R25" s="65"/>
      <c r="S25" s="29" t="s">
        <v>1131</v>
      </c>
    </row>
    <row r="26" spans="1:19" ht="37.5">
      <c r="A26" s="27">
        <v>21</v>
      </c>
      <c r="B26" s="26" t="s">
        <v>315</v>
      </c>
      <c r="C26" s="63" t="s">
        <v>312</v>
      </c>
      <c r="D26" s="34" t="s">
        <v>1132</v>
      </c>
      <c r="E26" s="34" t="s">
        <v>1125</v>
      </c>
      <c r="F26" s="26" t="str">
        <f>Table1[[#This Row],[Band/Band Combination]]&amp;" "&amp;Table1[[#This Row],[Power Class]]&amp;" "&amp;Table1[[#This Row],[RAN4
Release]]</f>
        <v>n66 PC2 Rel-18</v>
      </c>
      <c r="G26" s="95" t="s">
        <v>1006</v>
      </c>
      <c r="H26" s="96"/>
      <c r="I26" s="96"/>
      <c r="J26" s="96"/>
      <c r="K26" s="96"/>
      <c r="L26" s="96"/>
      <c r="M26" s="96"/>
      <c r="N26" s="34"/>
      <c r="O26" s="34"/>
      <c r="P26" s="34"/>
      <c r="Q26" s="65" t="s">
        <v>1233</v>
      </c>
      <c r="R26" s="65"/>
      <c r="S26" s="29"/>
    </row>
    <row r="27" spans="1:19" ht="37.5">
      <c r="A27" s="27">
        <v>22</v>
      </c>
      <c r="B27" s="26" t="s">
        <v>315</v>
      </c>
      <c r="C27" s="63" t="s">
        <v>574</v>
      </c>
      <c r="D27" s="34" t="s">
        <v>450</v>
      </c>
      <c r="E27" s="34" t="s">
        <v>1088</v>
      </c>
      <c r="F27" s="26" t="str">
        <f>Table1[[#This Row],[Band/Band Combination]]&amp;" "&amp;Table1[[#This Row],[Power Class]]&amp;" "&amp;Table1[[#This Row],[RAN4
Release]]</f>
        <v>n70 PC3 Rel-15</v>
      </c>
      <c r="G27" s="95" t="s">
        <v>1005</v>
      </c>
      <c r="H27" s="65" t="s">
        <v>644</v>
      </c>
      <c r="I27" s="96"/>
      <c r="J27" s="96"/>
      <c r="K27" s="96">
        <v>1</v>
      </c>
      <c r="L27" s="96">
        <v>1</v>
      </c>
      <c r="M27" s="96">
        <v>1</v>
      </c>
      <c r="N27" s="34" t="s">
        <v>6</v>
      </c>
      <c r="O27" s="34" t="s">
        <v>6</v>
      </c>
      <c r="P27" s="34" t="s">
        <v>556</v>
      </c>
      <c r="Q27" s="65" t="s">
        <v>1209</v>
      </c>
      <c r="R27" s="65" t="s">
        <v>638</v>
      </c>
      <c r="S27" s="29" t="s">
        <v>634</v>
      </c>
    </row>
    <row r="28" spans="1:19" ht="13">
      <c r="A28" s="27">
        <v>23</v>
      </c>
      <c r="B28" s="26" t="s">
        <v>315</v>
      </c>
      <c r="C28" s="63" t="s">
        <v>574</v>
      </c>
      <c r="D28" s="34" t="s">
        <v>1132</v>
      </c>
      <c r="E28" s="34" t="s">
        <v>1125</v>
      </c>
      <c r="F28" s="26" t="str">
        <f>Table1[[#This Row],[Band/Band Combination]]&amp;" "&amp;Table1[[#This Row],[Power Class]]&amp;" "&amp;Table1[[#This Row],[RAN4
Release]]</f>
        <v>n70 PC2 Rel-18</v>
      </c>
      <c r="G28" s="95" t="s">
        <v>1006</v>
      </c>
      <c r="H28" s="96"/>
      <c r="I28" s="96"/>
      <c r="J28" s="96"/>
      <c r="K28" s="96"/>
      <c r="L28" s="96"/>
      <c r="M28" s="96"/>
      <c r="N28" s="34"/>
      <c r="O28" s="34"/>
      <c r="P28" s="34"/>
      <c r="Q28" s="65" t="s">
        <v>1209</v>
      </c>
      <c r="R28" s="65"/>
      <c r="S28" s="29"/>
    </row>
    <row r="29" spans="1:19" ht="25">
      <c r="A29" s="27">
        <v>25</v>
      </c>
      <c r="B29" s="26" t="s">
        <v>315</v>
      </c>
      <c r="C29" s="63" t="s">
        <v>313</v>
      </c>
      <c r="D29" s="34" t="s">
        <v>1132</v>
      </c>
      <c r="E29" s="34" t="s">
        <v>1125</v>
      </c>
      <c r="F29" s="26" t="str">
        <f>Table1[[#This Row],[Band/Band Combination]]&amp;" "&amp;Table1[[#This Row],[Power Class]]&amp;" "&amp;Table1[[#This Row],[RAN4
Release]]</f>
        <v>n71 PC2 Rel-18</v>
      </c>
      <c r="G29" s="95" t="s">
        <v>1006</v>
      </c>
      <c r="H29" s="96"/>
      <c r="I29" s="96"/>
      <c r="J29" s="96"/>
      <c r="K29" s="96"/>
      <c r="L29" s="96"/>
      <c r="M29" s="96"/>
      <c r="N29" s="34"/>
      <c r="O29" s="34"/>
      <c r="P29" s="34"/>
      <c r="Q29" s="65" t="s">
        <v>1232</v>
      </c>
      <c r="R29" s="65"/>
      <c r="S29" s="29"/>
    </row>
    <row r="30" spans="1:19" ht="37.5">
      <c r="A30" s="27">
        <v>27</v>
      </c>
      <c r="B30" s="26" t="s">
        <v>315</v>
      </c>
      <c r="C30" s="63" t="s">
        <v>474</v>
      </c>
      <c r="D30" s="34" t="s">
        <v>452</v>
      </c>
      <c r="E30" s="34" t="s">
        <v>1125</v>
      </c>
      <c r="F30" s="26" t="str">
        <f>Table1[[#This Row],[Band/Band Combination]]&amp;" "&amp;Table1[[#This Row],[Power Class]]&amp;" "&amp;Table1[[#This Row],[RAN4
Release]]</f>
        <v>n77 PC2 Rel-16</v>
      </c>
      <c r="G30" s="95" t="s">
        <v>1005</v>
      </c>
      <c r="H30" s="96"/>
      <c r="I30" s="96"/>
      <c r="J30" s="96"/>
      <c r="K30" s="96"/>
      <c r="L30" s="96"/>
      <c r="M30" s="96"/>
      <c r="N30" s="34"/>
      <c r="O30" s="34"/>
      <c r="P30" s="34"/>
      <c r="Q30" s="65" t="s">
        <v>1252</v>
      </c>
      <c r="R30" s="65"/>
      <c r="S30" s="29"/>
    </row>
    <row r="31" spans="1:19" ht="50">
      <c r="A31" s="27">
        <v>29</v>
      </c>
      <c r="B31" s="26" t="s">
        <v>315</v>
      </c>
      <c r="C31" s="63" t="s">
        <v>314</v>
      </c>
      <c r="D31" s="34" t="s">
        <v>450</v>
      </c>
      <c r="E31" s="34" t="s">
        <v>1088</v>
      </c>
      <c r="F31" s="26" t="str">
        <f>Table1[[#This Row],[Band/Band Combination]]&amp;" "&amp;Table1[[#This Row],[Power Class]]&amp;" "&amp;Table1[[#This Row],[RAN4
Release]]</f>
        <v>n78 PC3 Rel-15</v>
      </c>
      <c r="G31" s="95" t="s">
        <v>1005</v>
      </c>
      <c r="H31" s="65" t="s">
        <v>643</v>
      </c>
      <c r="I31" s="96"/>
      <c r="J31" s="96"/>
      <c r="K31" s="96"/>
      <c r="L31" s="96"/>
      <c r="M31" s="96"/>
      <c r="N31" s="34" t="s">
        <v>6</v>
      </c>
      <c r="O31" s="34" t="s">
        <v>557</v>
      </c>
      <c r="P31" s="34"/>
      <c r="Q31" s="65" t="s">
        <v>630</v>
      </c>
      <c r="R31" s="65" t="s">
        <v>638</v>
      </c>
      <c r="S31" s="29"/>
    </row>
    <row r="32" spans="1:19" ht="13">
      <c r="A32" s="27">
        <v>30</v>
      </c>
      <c r="B32" s="26" t="s">
        <v>315</v>
      </c>
      <c r="C32" s="63" t="s">
        <v>314</v>
      </c>
      <c r="D32" s="34" t="s">
        <v>452</v>
      </c>
      <c r="E32" s="34" t="s">
        <v>1125</v>
      </c>
      <c r="F32" s="26" t="str">
        <f>Table1[[#This Row],[Band/Band Combination]]&amp;" "&amp;Table1[[#This Row],[Power Class]]&amp;" "&amp;Table1[[#This Row],[RAN4
Release]]</f>
        <v>n78 PC2 Rel-16</v>
      </c>
      <c r="G32" s="95" t="s">
        <v>1005</v>
      </c>
      <c r="H32" s="96" t="s">
        <v>647</v>
      </c>
      <c r="I32" s="96"/>
      <c r="J32" s="96"/>
      <c r="K32" s="96"/>
      <c r="L32" s="96"/>
      <c r="M32" s="96"/>
      <c r="N32" s="34"/>
      <c r="O32" s="34"/>
      <c r="P32" s="34"/>
      <c r="Q32" s="65"/>
      <c r="R32" s="65"/>
      <c r="S32" s="29"/>
    </row>
    <row r="33" spans="1:19" ht="25">
      <c r="A33" s="27">
        <v>31</v>
      </c>
      <c r="B33" s="26" t="s">
        <v>315</v>
      </c>
      <c r="C33" s="63" t="s">
        <v>314</v>
      </c>
      <c r="D33" s="34" t="s">
        <v>652</v>
      </c>
      <c r="E33" s="34" t="s">
        <v>1093</v>
      </c>
      <c r="F33" s="26" t="str">
        <f>Table1[[#This Row],[Band/Band Combination]]&amp;" "&amp;Table1[[#This Row],[Power Class]]&amp;" "&amp;Table1[[#This Row],[RAN4
Release]]</f>
        <v>n78 PC1.5 Rel-17</v>
      </c>
      <c r="G33" s="29" t="s">
        <v>1005</v>
      </c>
      <c r="H33" s="65" t="s">
        <v>1056</v>
      </c>
      <c r="I33" s="96"/>
      <c r="J33" s="96"/>
      <c r="K33" s="96"/>
      <c r="L33" s="96"/>
      <c r="M33" s="96"/>
      <c r="N33" s="34" t="s">
        <v>6</v>
      </c>
      <c r="O33" s="34" t="s">
        <v>557</v>
      </c>
      <c r="P33" s="34"/>
      <c r="Q33" s="65" t="s">
        <v>475</v>
      </c>
      <c r="R33" s="65" t="s">
        <v>1094</v>
      </c>
      <c r="S33" s="29"/>
    </row>
    <row r="34" spans="1:19" ht="13" thickBot="1"/>
    <row r="35" spans="1:19" ht="15" thickBot="1">
      <c r="A35" s="200" t="s">
        <v>1016</v>
      </c>
      <c r="B35" s="201"/>
      <c r="C35" s="199"/>
    </row>
    <row r="36" spans="1:19" ht="36" customHeight="1">
      <c r="A36" s="202" t="s">
        <v>1005</v>
      </c>
      <c r="B36" s="270" t="s">
        <v>1263</v>
      </c>
      <c r="C36" s="271"/>
    </row>
    <row r="37" spans="1:19" ht="36" customHeight="1">
      <c r="A37" s="203" t="s">
        <v>1006</v>
      </c>
      <c r="B37" s="272" t="s">
        <v>1264</v>
      </c>
      <c r="C37" s="273"/>
    </row>
    <row r="38" spans="1:19" ht="36" customHeight="1" thickBot="1">
      <c r="A38" s="204" t="s">
        <v>1004</v>
      </c>
      <c r="B38" s="274" t="s">
        <v>1265</v>
      </c>
      <c r="C38" s="275"/>
    </row>
    <row r="40" spans="1:19" ht="13" thickBot="1"/>
    <row r="41" spans="1:19" ht="24" customHeight="1" thickTop="1" thickBot="1">
      <c r="A41" s="266" t="s">
        <v>1017</v>
      </c>
      <c r="B41" s="267"/>
      <c r="C41" s="267"/>
      <c r="D41" s="268"/>
    </row>
    <row r="42" spans="1:19" ht="13" thickTop="1"/>
    <row r="43" spans="1:19" ht="14.5" hidden="1" outlineLevel="1">
      <c r="A43" s="155" t="s">
        <v>1200</v>
      </c>
    </row>
    <row r="44" spans="1:19" ht="14.5" hidden="1" outlineLevel="1">
      <c r="A44" s="155" t="s">
        <v>1201</v>
      </c>
    </row>
    <row r="45" spans="1:19" ht="14.5" hidden="1" outlineLevel="1">
      <c r="A45" s="155" t="s">
        <v>1203</v>
      </c>
    </row>
    <row r="46" spans="1:19" ht="14.5" hidden="1" outlineLevel="1">
      <c r="A46" s="155" t="s">
        <v>1202</v>
      </c>
    </row>
    <row r="47" spans="1:19" hidden="1" outlineLevel="1"/>
    <row r="48" spans="1:19" s="18" customFormat="1" ht="14" hidden="1" outlineLevel="1">
      <c r="A48" s="269" t="s">
        <v>1140</v>
      </c>
      <c r="B48" s="265"/>
      <c r="C48" s="265"/>
      <c r="D48" s="265"/>
      <c r="E48" s="265"/>
      <c r="F48" s="265"/>
      <c r="G48" s="265"/>
      <c r="H48" s="265"/>
      <c r="I48" s="265"/>
      <c r="J48" s="265"/>
      <c r="K48" s="265"/>
      <c r="L48" s="265"/>
      <c r="M48" s="265"/>
      <c r="N48" s="265"/>
      <c r="O48" s="265"/>
      <c r="P48" s="265"/>
      <c r="Q48" s="265"/>
      <c r="R48" s="265"/>
      <c r="S48" s="265"/>
    </row>
    <row r="49" spans="1:19" s="33" customFormat="1" ht="52" hidden="1" outlineLevel="1">
      <c r="A49" s="19" t="s">
        <v>493</v>
      </c>
      <c r="B49" s="37" t="s">
        <v>308</v>
      </c>
      <c r="C49" s="37" t="s">
        <v>378</v>
      </c>
      <c r="D49" s="37" t="s">
        <v>451</v>
      </c>
      <c r="E49" s="37" t="s">
        <v>1087</v>
      </c>
      <c r="F49" s="37" t="s">
        <v>1194</v>
      </c>
      <c r="G49" s="37" t="s">
        <v>1035</v>
      </c>
      <c r="H49" s="21" t="s">
        <v>642</v>
      </c>
      <c r="I49" s="21" t="s">
        <v>641</v>
      </c>
      <c r="J49" s="21" t="s">
        <v>614</v>
      </c>
      <c r="K49" s="21" t="s">
        <v>567</v>
      </c>
      <c r="L49" s="21" t="s">
        <v>533</v>
      </c>
      <c r="M49" s="21" t="s">
        <v>489</v>
      </c>
      <c r="N49" s="21" t="s">
        <v>568</v>
      </c>
      <c r="O49" s="21" t="s">
        <v>570</v>
      </c>
      <c r="P49" s="21" t="s">
        <v>849</v>
      </c>
      <c r="Q49" s="37" t="s">
        <v>468</v>
      </c>
      <c r="R49" s="37" t="s">
        <v>370</v>
      </c>
      <c r="S49" s="37" t="s">
        <v>305</v>
      </c>
    </row>
    <row r="50" spans="1:19" ht="25" hidden="1" outlineLevel="1">
      <c r="A50" s="122" t="s">
        <v>1139</v>
      </c>
      <c r="B50" s="121"/>
      <c r="C50" s="128"/>
      <c r="D50" s="122"/>
      <c r="E50" s="127"/>
      <c r="F50" s="152"/>
      <c r="G50" s="123"/>
      <c r="H50" s="124"/>
      <c r="I50" s="152" t="s">
        <v>556</v>
      </c>
      <c r="J50" s="152" t="s">
        <v>556</v>
      </c>
      <c r="K50" s="152" t="s">
        <v>556</v>
      </c>
      <c r="L50" s="152" t="s">
        <v>556</v>
      </c>
      <c r="M50" s="152" t="s">
        <v>556</v>
      </c>
      <c r="N50" s="127"/>
      <c r="O50" s="127"/>
      <c r="P50" s="127"/>
      <c r="Q50" s="126"/>
      <c r="R50" s="124" t="s">
        <v>1139</v>
      </c>
      <c r="S50" s="125"/>
    </row>
    <row r="51" spans="1:19" collapsed="1">
      <c r="A51" s="22" t="s">
        <v>1204</v>
      </c>
    </row>
  </sheetData>
  <mergeCells count="6">
    <mergeCell ref="D1:R1"/>
    <mergeCell ref="A41:D41"/>
    <mergeCell ref="A48:S48"/>
    <mergeCell ref="B36:C36"/>
    <mergeCell ref="B37:C37"/>
    <mergeCell ref="B38:C38"/>
  </mergeCells>
  <phoneticPr fontId="13" type="noConversion"/>
  <conditionalFormatting sqref="A36:A38">
    <cfRule type="cellIs" dxfId="116" priority="16" operator="equal">
      <formula>"Pending"</formula>
    </cfRule>
    <cfRule type="cellIs" dxfId="115" priority="17" operator="equal">
      <formula>"Ongoing (NoRC)"</formula>
    </cfRule>
    <cfRule type="cellIs" dxfId="114" priority="18" operator="equal">
      <formula>"Ongoing (FB)"</formula>
    </cfRule>
    <cfRule type="cellIs" dxfId="113" priority="19" operator="equal">
      <formula>"Ongoing"</formula>
    </cfRule>
    <cfRule type="cellIs" dxfId="112" priority="20" operator="equal">
      <formula>"Completed"</formula>
    </cfRule>
  </conditionalFormatting>
  <conditionalFormatting sqref="G3:G33">
    <cfRule type="cellIs" dxfId="111" priority="11" operator="equal">
      <formula>"Pending"</formula>
    </cfRule>
    <cfRule type="cellIs" dxfId="110" priority="12" operator="equal">
      <formula>"Ongoing (NoRC)"</formula>
    </cfRule>
    <cfRule type="cellIs" dxfId="109" priority="13" operator="equal">
      <formula>"Ongoing (FB)"</formula>
    </cfRule>
    <cfRule type="cellIs" dxfId="108" priority="14" operator="equal">
      <formula>"Ongoing"</formula>
    </cfRule>
    <cfRule type="cellIs" dxfId="107" priority="15" operator="equal">
      <formula>"Completed"</formula>
    </cfRule>
  </conditionalFormatting>
  <conditionalFormatting sqref="G50">
    <cfRule type="cellIs" dxfId="106" priority="6" operator="equal">
      <formula>"Pending"</formula>
    </cfRule>
    <cfRule type="cellIs" dxfId="105" priority="7" operator="equal">
      <formula>"Ongoing (NoRC)"</formula>
    </cfRule>
    <cfRule type="cellIs" dxfId="104" priority="8" operator="equal">
      <formula>"Ongoing (FB)"</formula>
    </cfRule>
    <cfRule type="cellIs" dxfId="103" priority="9" operator="equal">
      <formula>"Ongoing"</formula>
    </cfRule>
    <cfRule type="cellIs" dxfId="102" priority="10" operator="equal">
      <formula>"Completed"</formula>
    </cfRule>
  </conditionalFormatting>
  <hyperlinks>
    <hyperlink ref="S1" location="Cover!B23" display="--&gt; Cover" xr:uid="{BE8EDE9C-BD5B-4798-932D-93FFF83663B2}"/>
  </hyperlinks>
  <pageMargins left="0.7" right="0.7" top="0.75" bottom="0.75" header="0.3" footer="0.3"/>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zoomScaleNormal="100" workbookViewId="0">
      <selection activeCell="D39" sqref="D39"/>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1.54296875" style="22" customWidth="1" collapsed="1"/>
    <col min="8" max="8" width="11.54296875" style="22" customWidth="1"/>
    <col min="9" max="11" width="11.54296875" style="22" hidden="1" customWidth="1" outlineLevel="1"/>
    <col min="12" max="12" width="29.54296875" style="22" hidden="1" customWidth="1" outlineLevel="1"/>
    <col min="13" max="13" width="20.54296875" style="22" hidden="1" customWidth="1" outlineLevel="1"/>
    <col min="14" max="14" width="33" style="22" bestFit="1" customWidth="1" collapsed="1"/>
    <col min="15" max="15" width="50.54296875" style="22" bestFit="1" customWidth="1"/>
    <col min="16" max="16" width="33" style="22" bestFit="1" customWidth="1"/>
    <col min="17" max="16384" width="9.453125" style="22"/>
  </cols>
  <sheetData>
    <row r="1" spans="1:16" s="18" customFormat="1" ht="14">
      <c r="A1" s="15" t="s">
        <v>448</v>
      </c>
      <c r="B1" s="15" t="str">
        <f>Cover!C4</f>
        <v>5.20.0</v>
      </c>
      <c r="C1" s="276" t="str">
        <f ca="1">MID(CELL("filename",A1),FIND("]",CELL("filename",A1))+1,256)</f>
        <v>Table 1a_NR SA SDL</v>
      </c>
      <c r="D1" s="276"/>
      <c r="E1" s="276"/>
      <c r="F1" s="276"/>
      <c r="G1" s="276"/>
      <c r="H1" s="276"/>
      <c r="I1" s="276"/>
      <c r="J1" s="276"/>
      <c r="K1" s="276"/>
      <c r="L1" s="276"/>
      <c r="M1" s="276"/>
      <c r="N1" s="276"/>
      <c r="O1" s="276"/>
      <c r="P1" s="17" t="s">
        <v>543</v>
      </c>
    </row>
    <row r="2" spans="1:16" s="33" customFormat="1" ht="52">
      <c r="A2" s="19" t="s">
        <v>493</v>
      </c>
      <c r="B2" s="37" t="s">
        <v>308</v>
      </c>
      <c r="C2" s="37" t="s">
        <v>378</v>
      </c>
      <c r="D2" s="37" t="s">
        <v>451</v>
      </c>
      <c r="E2" s="37" t="s">
        <v>1087</v>
      </c>
      <c r="F2" s="37" t="s">
        <v>1194</v>
      </c>
      <c r="G2" s="37" t="s">
        <v>1035</v>
      </c>
      <c r="H2" s="21" t="s">
        <v>642</v>
      </c>
      <c r="I2" s="21" t="s">
        <v>641</v>
      </c>
      <c r="J2" s="21" t="s">
        <v>614</v>
      </c>
      <c r="K2" s="21" t="s">
        <v>567</v>
      </c>
      <c r="L2" s="21" t="s">
        <v>533</v>
      </c>
      <c r="M2" s="21" t="s">
        <v>489</v>
      </c>
      <c r="N2" s="37" t="s">
        <v>468</v>
      </c>
      <c r="O2" s="37" t="s">
        <v>370</v>
      </c>
      <c r="P2" s="37" t="s">
        <v>305</v>
      </c>
    </row>
    <row r="3" spans="1:16" s="33" customFormat="1" ht="13">
      <c r="A3" s="27">
        <v>1</v>
      </c>
      <c r="B3" s="26" t="s">
        <v>315</v>
      </c>
      <c r="C3" s="26" t="s">
        <v>819</v>
      </c>
      <c r="D3" s="34" t="s">
        <v>452</v>
      </c>
      <c r="E3" s="34" t="s">
        <v>1088</v>
      </c>
      <c r="F3" s="26" t="str">
        <f>Table15[[#This Row],[Band/Band Combination]]&amp;" "&amp;Table15[[#This Row],[RAN4
Release]]</f>
        <v>n29 Rel-16</v>
      </c>
      <c r="G3" s="95" t="s">
        <v>1005</v>
      </c>
      <c r="H3" s="96" t="s">
        <v>820</v>
      </c>
      <c r="I3" s="96"/>
      <c r="J3" s="65"/>
      <c r="K3" s="65"/>
      <c r="L3" s="65"/>
      <c r="M3" s="65"/>
      <c r="N3" s="65" t="s">
        <v>1222</v>
      </c>
      <c r="O3" s="65" t="s">
        <v>839</v>
      </c>
      <c r="P3" s="29" t="s">
        <v>821</v>
      </c>
    </row>
    <row r="4" spans="1:16" ht="13">
      <c r="A4" s="27">
        <v>2</v>
      </c>
      <c r="B4" s="26" t="s">
        <v>315</v>
      </c>
      <c r="C4" s="26" t="s">
        <v>819</v>
      </c>
      <c r="D4" s="34"/>
      <c r="E4" s="34" t="s">
        <v>1125</v>
      </c>
      <c r="F4" s="26" t="str">
        <f>Table15[[#This Row],[Band/Band Combination]]&amp;" "&amp;Table15[[#This Row],[RAN4
Release]]</f>
        <v xml:space="preserve">n29 </v>
      </c>
      <c r="G4" s="95" t="s">
        <v>900</v>
      </c>
      <c r="H4" s="96"/>
      <c r="I4" s="96"/>
      <c r="J4" s="65"/>
      <c r="K4" s="65"/>
      <c r="L4" s="65"/>
      <c r="M4" s="65"/>
      <c r="N4" s="65" t="s">
        <v>1209</v>
      </c>
      <c r="O4" s="65" t="s">
        <v>839</v>
      </c>
      <c r="P4" s="29" t="s">
        <v>1131</v>
      </c>
    </row>
    <row r="5" spans="1:16" ht="13" thickBot="1"/>
    <row r="6" spans="1:16" ht="15" thickBot="1">
      <c r="A6" s="278" t="s">
        <v>1016</v>
      </c>
      <c r="B6" s="279"/>
      <c r="C6" s="280"/>
    </row>
    <row r="7" spans="1:16" ht="36" customHeight="1">
      <c r="A7" s="202" t="s">
        <v>1005</v>
      </c>
      <c r="B7" s="270" t="s">
        <v>1263</v>
      </c>
      <c r="C7" s="271"/>
    </row>
    <row r="8" spans="1:16" ht="36" customHeight="1">
      <c r="A8" s="203" t="s">
        <v>1006</v>
      </c>
      <c r="B8" s="272" t="s">
        <v>1264</v>
      </c>
      <c r="C8" s="273"/>
    </row>
    <row r="9" spans="1:16" ht="36" customHeight="1" thickBot="1">
      <c r="A9" s="204" t="s">
        <v>1004</v>
      </c>
      <c r="B9" s="274" t="s">
        <v>1265</v>
      </c>
      <c r="C9" s="275"/>
    </row>
    <row r="11" spans="1:16" hidden="1" outlineLevel="1">
      <c r="A11" s="22" t="str">
        <f>'Table 1_NR SA'!A43</f>
        <v>- Use latest published PVG.11 version.</v>
      </c>
    </row>
    <row r="12" spans="1:16" hidden="1" outlineLevel="1">
      <c r="A12" s="22" t="str">
        <f>'Table 1_NR SA'!A44</f>
        <v>- Highlight each tab containing changes with yellow color.</v>
      </c>
    </row>
    <row r="13" spans="1:16" hidden="1" outlineLevel="1">
      <c r="A13" s="22" t="str">
        <f>'Table 1_NR SA'!A45</f>
        <v>- Highlight changes to each changed cell with yellow background and red font.</v>
      </c>
    </row>
    <row r="14" spans="1:16" hidden="1" outlineLevel="1">
      <c r="A14" s="22" t="str">
        <f>'Table 1_NR SA'!A46</f>
        <v>- If adding bands, pls add to end of table. Required and optional information is detailed in the template below. No need to sort.</v>
      </c>
    </row>
    <row r="15" spans="1:16" hidden="1" outlineLevel="1"/>
    <row r="16" spans="1:16" ht="14.5" hidden="1" outlineLevel="1">
      <c r="A16" s="277" t="s">
        <v>1140</v>
      </c>
      <c r="B16" s="277"/>
      <c r="C16" s="277"/>
      <c r="D16" s="277"/>
      <c r="E16" s="277"/>
      <c r="F16" s="277"/>
      <c r="G16" s="277"/>
      <c r="H16" s="277"/>
      <c r="I16" s="277"/>
      <c r="J16" s="277"/>
      <c r="K16" s="277"/>
      <c r="L16" s="277"/>
      <c r="M16" s="277"/>
      <c r="N16" s="277"/>
      <c r="O16"/>
    </row>
    <row r="17" spans="1:16" ht="52" hidden="1" outlineLevel="1">
      <c r="A17" s="19" t="s">
        <v>493</v>
      </c>
      <c r="B17" s="37" t="s">
        <v>308</v>
      </c>
      <c r="C17" s="37" t="s">
        <v>378</v>
      </c>
      <c r="D17" s="37" t="s">
        <v>451</v>
      </c>
      <c r="E17" s="37" t="s">
        <v>1087</v>
      </c>
      <c r="F17" s="37" t="s">
        <v>1277</v>
      </c>
      <c r="G17" s="37" t="s">
        <v>1035</v>
      </c>
      <c r="H17" s="21" t="s">
        <v>642</v>
      </c>
      <c r="I17" s="21" t="s">
        <v>641</v>
      </c>
      <c r="J17" s="21" t="s">
        <v>614</v>
      </c>
      <c r="K17" s="21" t="s">
        <v>567</v>
      </c>
      <c r="L17" s="21" t="s">
        <v>533</v>
      </c>
      <c r="M17" s="21" t="s">
        <v>489</v>
      </c>
      <c r="N17" s="37" t="s">
        <v>468</v>
      </c>
      <c r="O17" s="37" t="s">
        <v>370</v>
      </c>
      <c r="P17" s="37" t="s">
        <v>305</v>
      </c>
    </row>
    <row r="18" spans="1:16" ht="25" hidden="1" outlineLevel="1">
      <c r="A18" s="122" t="s">
        <v>1139</v>
      </c>
      <c r="B18" s="26"/>
      <c r="C18" s="129"/>
      <c r="D18" s="34"/>
      <c r="E18" s="164"/>
      <c r="F18" s="164"/>
      <c r="G18" s="95"/>
      <c r="H18" s="96"/>
      <c r="I18" s="152" t="s">
        <v>556</v>
      </c>
      <c r="J18" s="152" t="s">
        <v>556</v>
      </c>
      <c r="K18" s="152" t="s">
        <v>556</v>
      </c>
      <c r="L18" s="152" t="s">
        <v>556</v>
      </c>
      <c r="M18" s="152" t="s">
        <v>556</v>
      </c>
      <c r="N18" s="119"/>
      <c r="O18" s="122" t="s">
        <v>1139</v>
      </c>
      <c r="P18" s="29"/>
    </row>
    <row r="19" spans="1:16" collapsed="1">
      <c r="A19" s="22" t="str">
        <f>'Table 1_NR SA'!A51</f>
        <v>For detailed instructions on how to propose changes to PVG.11, pls expand the group to the left by clicking the + sign.</v>
      </c>
    </row>
  </sheetData>
  <mergeCells count="6">
    <mergeCell ref="C1:O1"/>
    <mergeCell ref="A16:N16"/>
    <mergeCell ref="A6:C6"/>
    <mergeCell ref="B7:C7"/>
    <mergeCell ref="B8:C8"/>
    <mergeCell ref="B9:C9"/>
  </mergeCells>
  <phoneticPr fontId="13" type="noConversion"/>
  <conditionalFormatting sqref="A7:A9">
    <cfRule type="cellIs" dxfId="101" priority="6" operator="equal">
      <formula>"Pending"</formula>
    </cfRule>
    <cfRule type="cellIs" dxfId="100" priority="7" operator="equal">
      <formula>"Ongoing (NoRC)"</formula>
    </cfRule>
    <cfRule type="cellIs" dxfId="99" priority="8" operator="equal">
      <formula>"Ongoing (FB)"</formula>
    </cfRule>
    <cfRule type="cellIs" dxfId="98" priority="9" operator="equal">
      <formula>"Ongoing"</formula>
    </cfRule>
    <cfRule type="cellIs" dxfId="97" priority="10" operator="equal">
      <formula>"Completed"</formula>
    </cfRule>
  </conditionalFormatting>
  <conditionalFormatting sqref="E5:E15 E19:E81">
    <cfRule type="cellIs" dxfId="96" priority="32" operator="equal">
      <formula>"Not Specified"</formula>
    </cfRule>
  </conditionalFormatting>
  <conditionalFormatting sqref="G3:G4">
    <cfRule type="cellIs" dxfId="95" priority="21" operator="equal">
      <formula>"Pending"</formula>
    </cfRule>
    <cfRule type="cellIs" dxfId="94" priority="22" operator="equal">
      <formula>"Ongoing (NoRC)"</formula>
    </cfRule>
    <cfRule type="cellIs" dxfId="93" priority="23" operator="equal">
      <formula>"Ongoing (FB)"</formula>
    </cfRule>
    <cfRule type="cellIs" dxfId="92" priority="24" operator="equal">
      <formula>"Ongoing"</formula>
    </cfRule>
    <cfRule type="cellIs" dxfId="91" priority="25" operator="equal">
      <formula>"Completed"</formula>
    </cfRule>
  </conditionalFormatting>
  <conditionalFormatting sqref="G18">
    <cfRule type="cellIs" dxfId="90" priority="1" operator="equal">
      <formula>"Pending"</formula>
    </cfRule>
    <cfRule type="cellIs" dxfId="89" priority="2" operator="equal">
      <formula>"Ongoing (NoRC)"</formula>
    </cfRule>
    <cfRule type="cellIs" dxfId="88" priority="3" operator="equal">
      <formula>"Ongoing (FB)"</formula>
    </cfRule>
    <cfRule type="cellIs" dxfId="87" priority="4" operator="equal">
      <formula>"Ongoing"</formula>
    </cfRule>
    <cfRule type="cellIs" dxfId="86" priority="5" operator="equal">
      <formula>"Completed"</formula>
    </cfRule>
  </conditionalFormatting>
  <hyperlinks>
    <hyperlink ref="P1" location="Cover!B23" display="--&gt; Cover" xr:uid="{8C22A8B2-B8B2-4256-A796-BD8FFB5F1E09}"/>
  </hyperlinks>
  <pageMargins left="0.7" right="0.7" top="0.75" bottom="0.75" header="0.3" footer="0.3"/>
  <pageSetup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56"/>
  <sheetViews>
    <sheetView zoomScaleNormal="100" workbookViewId="0">
      <pane xSplit="14" ySplit="2" topLeftCell="O88" activePane="bottomRight" state="frozen"/>
      <selection pane="topRight" activeCell="N1" sqref="N1"/>
      <selection pane="bottomLeft" activeCell="A3" sqref="A3"/>
      <selection pane="bottomRight" activeCell="P164" sqref="P164"/>
    </sheetView>
  </sheetViews>
  <sheetFormatPr defaultColWidth="9.453125" defaultRowHeight="12.5" outlineLevelRow="1" outlineLevelCol="1"/>
  <cols>
    <col min="1" max="1" width="12.54296875" style="22" customWidth="1"/>
    <col min="2" max="2" width="16.453125" style="22" customWidth="1"/>
    <col min="3" max="3" width="28.1796875" style="22" bestFit="1" customWidth="1"/>
    <col min="4" max="4" width="28.81640625" style="22" bestFit="1" customWidth="1"/>
    <col min="5" max="5" width="26.54296875" style="22" bestFit="1" customWidth="1"/>
    <col min="6" max="6" width="22.453125" style="22" hidden="1" customWidth="1" outlineLevel="1"/>
    <col min="7" max="11" width="8.54296875" style="94" hidden="1" customWidth="1" outlineLevel="1"/>
    <col min="12" max="12" width="8.54296875" style="94" customWidth="1" collapsed="1"/>
    <col min="13" max="13" width="8.54296875" style="94" customWidth="1"/>
    <col min="14" max="14" width="35.1796875" style="94" hidden="1" customWidth="1" outlineLevel="1"/>
    <col min="15" max="15" width="12.81640625" style="94" bestFit="1" customWidth="1" collapsed="1"/>
    <col min="16" max="16" width="18.54296875" style="22" bestFit="1" customWidth="1"/>
    <col min="17" max="24" width="16" style="22" hidden="1" customWidth="1" outlineLevel="1"/>
    <col min="25" max="25" width="16" style="22" customWidth="1" collapsed="1"/>
    <col min="26" max="26" width="11.54296875" style="22" customWidth="1"/>
    <col min="27" max="27" width="16" style="22" bestFit="1" customWidth="1"/>
    <col min="28" max="28" width="25" style="22" bestFit="1" customWidth="1"/>
    <col min="29" max="29" width="23.453125" style="22" bestFit="1" customWidth="1"/>
    <col min="30" max="30" width="24.453125" style="22" customWidth="1"/>
    <col min="31" max="31" width="24.81640625" style="99" customWidth="1"/>
    <col min="32" max="33" width="20.54296875" style="22" customWidth="1"/>
    <col min="34" max="34" width="33.81640625" style="22" bestFit="1" customWidth="1"/>
    <col min="35" max="35" width="37.453125" style="22" bestFit="1" customWidth="1"/>
    <col min="36" max="16384" width="9.453125" style="22"/>
  </cols>
  <sheetData>
    <row r="1" spans="1:34" s="18" customFormat="1" ht="14.5">
      <c r="A1" s="15" t="s">
        <v>448</v>
      </c>
      <c r="B1" s="15" t="str">
        <f>Cover!C4</f>
        <v>5.20.0</v>
      </c>
      <c r="C1" s="16"/>
      <c r="D1" s="281" t="str">
        <f ca="1">MID(CELL("filename",A1),FIND("]",CELL("filename",A1))+1,256)</f>
        <v>Table 2_NR-CA</v>
      </c>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17" t="s">
        <v>543</v>
      </c>
      <c r="AE1"/>
      <c r="AF1"/>
      <c r="AG1" s="103"/>
      <c r="AH1" s="103"/>
    </row>
    <row r="2" spans="1:34" s="33" customFormat="1" ht="39">
      <c r="A2" s="19" t="s">
        <v>493</v>
      </c>
      <c r="B2" s="20" t="s">
        <v>308</v>
      </c>
      <c r="C2" s="20" t="s">
        <v>378</v>
      </c>
      <c r="D2" s="139" t="s">
        <v>1141</v>
      </c>
      <c r="E2" s="20" t="s">
        <v>939</v>
      </c>
      <c r="F2" s="20" t="s">
        <v>940</v>
      </c>
      <c r="G2" s="20" t="s">
        <v>941</v>
      </c>
      <c r="H2" s="20" t="s">
        <v>942</v>
      </c>
      <c r="I2" s="20" t="s">
        <v>943</v>
      </c>
      <c r="J2" s="20" t="s">
        <v>944</v>
      </c>
      <c r="K2" s="215" t="s">
        <v>1298</v>
      </c>
      <c r="L2" s="20" t="s">
        <v>1087</v>
      </c>
      <c r="M2" s="20" t="s">
        <v>451</v>
      </c>
      <c r="N2" s="20" t="s">
        <v>1194</v>
      </c>
      <c r="O2" s="20" t="s">
        <v>1035</v>
      </c>
      <c r="P2" s="20" t="s">
        <v>642</v>
      </c>
      <c r="Q2" s="20" t="s">
        <v>990</v>
      </c>
      <c r="R2" s="20" t="s">
        <v>945</v>
      </c>
      <c r="S2" s="21" t="s">
        <v>899</v>
      </c>
      <c r="T2" s="21" t="s">
        <v>641</v>
      </c>
      <c r="U2" s="19" t="s">
        <v>614</v>
      </c>
      <c r="V2" s="32" t="s">
        <v>567</v>
      </c>
      <c r="W2" s="32" t="s">
        <v>533</v>
      </c>
      <c r="X2" s="32" t="s">
        <v>489</v>
      </c>
      <c r="Y2" s="20" t="s">
        <v>447</v>
      </c>
      <c r="Z2" s="20" t="s">
        <v>307</v>
      </c>
      <c r="AA2" s="20" t="s">
        <v>306</v>
      </c>
      <c r="AB2" s="20" t="s">
        <v>468</v>
      </c>
      <c r="AC2" s="20" t="s">
        <v>370</v>
      </c>
      <c r="AD2" s="20" t="s">
        <v>305</v>
      </c>
    </row>
    <row r="3" spans="1:34" s="33" customFormat="1" ht="25" hidden="1">
      <c r="A3" s="29">
        <v>1</v>
      </c>
      <c r="B3" s="26" t="s">
        <v>315</v>
      </c>
      <c r="C3" s="187" t="s">
        <v>1158</v>
      </c>
      <c r="D3" s="184" t="s">
        <v>373</v>
      </c>
      <c r="E3" s="29"/>
      <c r="F3" s="186">
        <v>25</v>
      </c>
      <c r="G3" s="186">
        <v>25</v>
      </c>
      <c r="H3" s="186" t="s">
        <v>373</v>
      </c>
      <c r="I3" s="186" t="s">
        <v>373</v>
      </c>
      <c r="J3" s="186" t="s">
        <v>373</v>
      </c>
      <c r="K3" s="214" t="s">
        <v>373</v>
      </c>
      <c r="L3" s="188" t="s">
        <v>1088</v>
      </c>
      <c r="M3" s="189" t="s">
        <v>452</v>
      </c>
      <c r="N3" s="187" t="str">
        <f>Table2[[#This Row],[Band/Band Combination]]&amp;" "&amp;Table2[[#This Row],[Power Class]]&amp;" "&amp;Table2[[#This Row],[RAN4
Release]]</f>
        <v>CA_n25(2A) PC3 Rel-16</v>
      </c>
      <c r="O3" s="95" t="s">
        <v>1004</v>
      </c>
      <c r="P3" s="29"/>
      <c r="Q3" s="92"/>
      <c r="R3" s="92"/>
      <c r="S3" s="92"/>
      <c r="T3" s="92"/>
      <c r="U3" s="29"/>
      <c r="V3" s="92"/>
      <c r="W3" s="92"/>
      <c r="X3" s="92"/>
      <c r="Y3" s="34">
        <v>1</v>
      </c>
      <c r="Z3" s="34">
        <v>2</v>
      </c>
      <c r="AA3" s="35" t="s">
        <v>459</v>
      </c>
      <c r="AB3" s="29" t="s">
        <v>467</v>
      </c>
      <c r="AC3" s="29" t="s">
        <v>616</v>
      </c>
      <c r="AD3" s="29"/>
    </row>
    <row r="4" spans="1:34" s="33" customFormat="1" ht="25" hidden="1">
      <c r="A4" s="29">
        <v>2</v>
      </c>
      <c r="B4" s="26" t="s">
        <v>315</v>
      </c>
      <c r="C4" s="187" t="s">
        <v>1153</v>
      </c>
      <c r="D4" s="184" t="s">
        <v>373</v>
      </c>
      <c r="E4" s="29"/>
      <c r="F4" s="186">
        <v>41</v>
      </c>
      <c r="G4" s="186">
        <v>41</v>
      </c>
      <c r="H4" s="186" t="s">
        <v>373</v>
      </c>
      <c r="I4" s="186" t="s">
        <v>373</v>
      </c>
      <c r="J4" s="186" t="s">
        <v>373</v>
      </c>
      <c r="K4" s="214" t="s">
        <v>373</v>
      </c>
      <c r="L4" s="188" t="s">
        <v>1088</v>
      </c>
      <c r="M4" s="34" t="s">
        <v>452</v>
      </c>
      <c r="N4" s="187" t="str">
        <f>Table2[[#This Row],[Band/Band Combination]]&amp;" "&amp;Table2[[#This Row],[Power Class]]&amp;" "&amp;Table2[[#This Row],[RAN4
Release]]</f>
        <v>CA_n41(2A) PC3 Rel-16</v>
      </c>
      <c r="O4" s="95" t="s">
        <v>1006</v>
      </c>
      <c r="P4" s="29"/>
      <c r="Q4" s="92"/>
      <c r="R4" s="92"/>
      <c r="S4" s="92"/>
      <c r="T4" s="92"/>
      <c r="U4" s="29"/>
      <c r="V4" s="92"/>
      <c r="W4" s="92"/>
      <c r="X4" s="92"/>
      <c r="Y4" s="34">
        <v>1</v>
      </c>
      <c r="Z4" s="34">
        <v>2</v>
      </c>
      <c r="AA4" s="35" t="s">
        <v>459</v>
      </c>
      <c r="AB4" s="29" t="s">
        <v>467</v>
      </c>
      <c r="AC4" s="29" t="s">
        <v>616</v>
      </c>
      <c r="AD4" s="29"/>
    </row>
    <row r="5" spans="1:34" s="33" customFormat="1" ht="25" hidden="1">
      <c r="A5" s="29">
        <v>3</v>
      </c>
      <c r="B5" s="26" t="s">
        <v>315</v>
      </c>
      <c r="C5" s="187" t="s">
        <v>1154</v>
      </c>
      <c r="D5" s="184" t="s">
        <v>373</v>
      </c>
      <c r="E5" s="29"/>
      <c r="F5" s="186">
        <v>41</v>
      </c>
      <c r="G5" s="186">
        <v>41</v>
      </c>
      <c r="H5" s="186" t="s">
        <v>373</v>
      </c>
      <c r="I5" s="186" t="s">
        <v>373</v>
      </c>
      <c r="J5" s="186" t="s">
        <v>373</v>
      </c>
      <c r="K5" s="214" t="s">
        <v>373</v>
      </c>
      <c r="L5" s="188" t="s">
        <v>1088</v>
      </c>
      <c r="M5" s="34" t="s">
        <v>450</v>
      </c>
      <c r="N5" s="187" t="str">
        <f>Table2[[#This Row],[Band/Band Combination]]&amp;" "&amp;Table2[[#This Row],[Power Class]]&amp;" "&amp;Table2[[#This Row],[RAN4
Release]]</f>
        <v>CA_n41C PC3 Rel-15</v>
      </c>
      <c r="O5" s="95" t="s">
        <v>1005</v>
      </c>
      <c r="P5" s="29"/>
      <c r="Q5" s="92"/>
      <c r="R5" s="92"/>
      <c r="S5" s="92"/>
      <c r="T5" s="92"/>
      <c r="U5" s="29"/>
      <c r="V5" s="92"/>
      <c r="W5" s="92"/>
      <c r="X5" s="92"/>
      <c r="Y5" s="34">
        <v>1</v>
      </c>
      <c r="Z5" s="34">
        <v>2</v>
      </c>
      <c r="AA5" s="35" t="s">
        <v>374</v>
      </c>
      <c r="AB5" s="29" t="s">
        <v>467</v>
      </c>
      <c r="AC5" s="29" t="s">
        <v>616</v>
      </c>
      <c r="AD5" s="29"/>
    </row>
    <row r="6" spans="1:34" s="33" customFormat="1" ht="25" hidden="1">
      <c r="A6" s="29">
        <v>4</v>
      </c>
      <c r="B6" s="26" t="s">
        <v>315</v>
      </c>
      <c r="C6" s="187" t="s">
        <v>946</v>
      </c>
      <c r="D6" s="184" t="s">
        <v>373</v>
      </c>
      <c r="E6" s="29"/>
      <c r="F6" s="186">
        <v>48</v>
      </c>
      <c r="G6" s="186">
        <v>48</v>
      </c>
      <c r="H6" s="186" t="s">
        <v>373</v>
      </c>
      <c r="I6" s="186" t="s">
        <v>373</v>
      </c>
      <c r="J6" s="186" t="s">
        <v>373</v>
      </c>
      <c r="K6" s="214" t="s">
        <v>373</v>
      </c>
      <c r="L6" s="188" t="s">
        <v>1088</v>
      </c>
      <c r="M6" s="34" t="s">
        <v>452</v>
      </c>
      <c r="N6" s="187" t="str">
        <f>Table2[[#This Row],[Band/Band Combination]]&amp;" "&amp;Table2[[#This Row],[Power Class]]&amp;" "&amp;Table2[[#This Row],[RAN4
Release]]</f>
        <v>CA_n48(2A) PC3 Rel-16</v>
      </c>
      <c r="O6" s="95" t="s">
        <v>1005</v>
      </c>
      <c r="P6" s="29" t="s">
        <v>960</v>
      </c>
      <c r="Q6" s="29"/>
      <c r="R6" s="92">
        <v>1</v>
      </c>
      <c r="S6" s="92">
        <v>0.05</v>
      </c>
      <c r="T6" s="92">
        <v>0.05</v>
      </c>
      <c r="U6" s="29"/>
      <c r="V6" s="92"/>
      <c r="W6" s="92"/>
      <c r="X6" s="92"/>
      <c r="Y6" s="34">
        <v>1</v>
      </c>
      <c r="Z6" s="34">
        <v>2</v>
      </c>
      <c r="AA6" s="35" t="s">
        <v>459</v>
      </c>
      <c r="AB6" s="29" t="s">
        <v>1232</v>
      </c>
      <c r="AC6" s="65" t="s">
        <v>616</v>
      </c>
      <c r="AD6" s="29"/>
    </row>
    <row r="7" spans="1:34" s="33" customFormat="1" ht="25" hidden="1">
      <c r="A7" s="29">
        <v>5</v>
      </c>
      <c r="B7" s="26" t="s">
        <v>315</v>
      </c>
      <c r="C7" s="26" t="s">
        <v>823</v>
      </c>
      <c r="D7" s="29" t="s">
        <v>937</v>
      </c>
      <c r="E7" s="29"/>
      <c r="F7" s="186">
        <v>48</v>
      </c>
      <c r="G7" s="186">
        <v>48</v>
      </c>
      <c r="H7" s="186" t="s">
        <v>373</v>
      </c>
      <c r="I7" s="186" t="s">
        <v>373</v>
      </c>
      <c r="J7" s="186" t="s">
        <v>373</v>
      </c>
      <c r="K7" s="214" t="s">
        <v>373</v>
      </c>
      <c r="L7" s="188" t="s">
        <v>1088</v>
      </c>
      <c r="M7" s="34" t="s">
        <v>452</v>
      </c>
      <c r="N7" s="26" t="str">
        <f>Table2[[#This Row],[Band/Band Combination]]&amp;" "&amp;Table2[[#This Row],[Power Class]]&amp;" "&amp;Table2[[#This Row],[RAN4
Release]]</f>
        <v>CA_n48B PC3 Rel-16</v>
      </c>
      <c r="O7" s="95" t="s">
        <v>1005</v>
      </c>
      <c r="P7" s="29" t="s">
        <v>960</v>
      </c>
      <c r="Q7" s="29"/>
      <c r="R7" s="92">
        <v>1</v>
      </c>
      <c r="S7" s="92">
        <v>0</v>
      </c>
      <c r="T7" s="92">
        <v>0</v>
      </c>
      <c r="U7" s="29"/>
      <c r="V7" s="92"/>
      <c r="W7" s="92"/>
      <c r="X7" s="92"/>
      <c r="Y7" s="34">
        <v>1</v>
      </c>
      <c r="Z7" s="34">
        <v>2</v>
      </c>
      <c r="AA7" s="35" t="s">
        <v>374</v>
      </c>
      <c r="AB7" s="29" t="s">
        <v>467</v>
      </c>
      <c r="AC7" s="65" t="s">
        <v>616</v>
      </c>
      <c r="AD7" s="180"/>
    </row>
    <row r="8" spans="1:34" s="33" customFormat="1" ht="25" hidden="1">
      <c r="A8" s="29">
        <v>6</v>
      </c>
      <c r="B8" s="26" t="s">
        <v>315</v>
      </c>
      <c r="C8" s="26" t="s">
        <v>1155</v>
      </c>
      <c r="D8" s="184" t="s">
        <v>373</v>
      </c>
      <c r="E8" s="29"/>
      <c r="F8" s="186">
        <v>48</v>
      </c>
      <c r="G8" s="186">
        <v>48</v>
      </c>
      <c r="H8" s="186" t="s">
        <v>373</v>
      </c>
      <c r="I8" s="186" t="s">
        <v>373</v>
      </c>
      <c r="J8" s="186" t="s">
        <v>373</v>
      </c>
      <c r="K8" s="214" t="s">
        <v>373</v>
      </c>
      <c r="L8" s="188" t="s">
        <v>1088</v>
      </c>
      <c r="M8" s="34" t="s">
        <v>452</v>
      </c>
      <c r="N8" s="26" t="str">
        <f>Table2[[#This Row],[Band/Band Combination]]&amp;" "&amp;Table2[[#This Row],[Power Class]]&amp;" "&amp;Table2[[#This Row],[RAN4
Release]]</f>
        <v>CA_n48C PC3 Rel-16</v>
      </c>
      <c r="O8" s="95" t="s">
        <v>1005</v>
      </c>
      <c r="P8" s="29" t="s">
        <v>1225</v>
      </c>
      <c r="Q8" s="92"/>
      <c r="R8" s="92"/>
      <c r="S8" s="92"/>
      <c r="T8" s="92"/>
      <c r="U8" s="29"/>
      <c r="V8" s="92"/>
      <c r="W8" s="92"/>
      <c r="X8" s="92"/>
      <c r="Y8" s="34">
        <v>1</v>
      </c>
      <c r="Z8" s="34">
        <v>2</v>
      </c>
      <c r="AA8" s="35" t="s">
        <v>374</v>
      </c>
      <c r="AB8" s="29" t="s">
        <v>467</v>
      </c>
      <c r="AC8" s="29" t="s">
        <v>616</v>
      </c>
      <c r="AD8" s="29"/>
    </row>
    <row r="9" spans="1:34" s="33" customFormat="1" ht="25" hidden="1">
      <c r="A9" s="29">
        <v>7</v>
      </c>
      <c r="B9" s="26" t="s">
        <v>315</v>
      </c>
      <c r="C9" s="26" t="s">
        <v>577</v>
      </c>
      <c r="D9" s="184" t="s">
        <v>373</v>
      </c>
      <c r="E9" s="29"/>
      <c r="F9" s="186">
        <v>66</v>
      </c>
      <c r="G9" s="186">
        <v>66</v>
      </c>
      <c r="H9" s="186" t="s">
        <v>373</v>
      </c>
      <c r="I9" s="186" t="s">
        <v>373</v>
      </c>
      <c r="J9" s="186" t="s">
        <v>373</v>
      </c>
      <c r="K9" s="214" t="s">
        <v>373</v>
      </c>
      <c r="L9" s="188" t="s">
        <v>1088</v>
      </c>
      <c r="M9" s="34" t="s">
        <v>452</v>
      </c>
      <c r="N9" s="26" t="str">
        <f>Table2[[#This Row],[Band/Band Combination]]&amp;" "&amp;Table2[[#This Row],[Power Class]]&amp;" "&amp;Table2[[#This Row],[RAN4
Release]]</f>
        <v>CA_n66(2A) PC3 Rel-16</v>
      </c>
      <c r="O9" s="95" t="s">
        <v>1005</v>
      </c>
      <c r="P9" s="29" t="s">
        <v>646</v>
      </c>
      <c r="Q9" s="29"/>
      <c r="R9" s="92"/>
      <c r="S9" s="29"/>
      <c r="T9" s="92"/>
      <c r="U9" s="29"/>
      <c r="V9" s="92">
        <v>1</v>
      </c>
      <c r="W9" s="92">
        <v>1</v>
      </c>
      <c r="X9" s="92">
        <v>1</v>
      </c>
      <c r="Y9" s="34">
        <v>1</v>
      </c>
      <c r="Z9" s="34">
        <v>2</v>
      </c>
      <c r="AA9" s="35" t="s">
        <v>459</v>
      </c>
      <c r="AB9" s="29" t="s">
        <v>1220</v>
      </c>
      <c r="AC9" s="65" t="s">
        <v>616</v>
      </c>
      <c r="AD9" s="29"/>
    </row>
    <row r="10" spans="1:34" ht="25" hidden="1">
      <c r="A10" s="29">
        <v>8</v>
      </c>
      <c r="B10" s="26" t="s">
        <v>315</v>
      </c>
      <c r="C10" s="190" t="s">
        <v>483</v>
      </c>
      <c r="D10" s="184" t="s">
        <v>373</v>
      </c>
      <c r="E10" s="29"/>
      <c r="F10" s="186">
        <v>71</v>
      </c>
      <c r="G10" s="186">
        <v>71</v>
      </c>
      <c r="H10" s="186" t="s">
        <v>373</v>
      </c>
      <c r="I10" s="186" t="s">
        <v>373</v>
      </c>
      <c r="J10" s="186" t="s">
        <v>373</v>
      </c>
      <c r="K10" s="214" t="s">
        <v>373</v>
      </c>
      <c r="L10" s="188" t="s">
        <v>1088</v>
      </c>
      <c r="M10" s="34" t="s">
        <v>452</v>
      </c>
      <c r="N10" s="26" t="str">
        <f>Table2[[#This Row],[Band/Band Combination]]&amp;" "&amp;Table2[[#This Row],[Power Class]]&amp;" "&amp;Table2[[#This Row],[RAN4
Release]]</f>
        <v>CA_n71B PC3 Rel-16</v>
      </c>
      <c r="O10" s="95" t="s">
        <v>1004</v>
      </c>
      <c r="P10" s="92"/>
      <c r="Q10" s="92">
        <v>0</v>
      </c>
      <c r="R10" s="92">
        <v>0</v>
      </c>
      <c r="S10" s="92">
        <v>0</v>
      </c>
      <c r="T10" s="92">
        <v>0</v>
      </c>
      <c r="U10" s="92">
        <v>0</v>
      </c>
      <c r="V10" s="92">
        <v>0</v>
      </c>
      <c r="W10" s="92">
        <v>0</v>
      </c>
      <c r="X10" s="92">
        <v>0</v>
      </c>
      <c r="Y10" s="34">
        <v>1</v>
      </c>
      <c r="Z10" s="34">
        <v>2</v>
      </c>
      <c r="AA10" s="35" t="s">
        <v>374</v>
      </c>
      <c r="AB10" s="29" t="s">
        <v>467</v>
      </c>
      <c r="AC10" s="65" t="s">
        <v>702</v>
      </c>
      <c r="AD10" s="29"/>
      <c r="AE10" s="22"/>
    </row>
    <row r="11" spans="1:34" ht="25" hidden="1">
      <c r="A11" s="29">
        <v>9</v>
      </c>
      <c r="B11" s="26" t="s">
        <v>315</v>
      </c>
      <c r="C11" s="26" t="s">
        <v>1245</v>
      </c>
      <c r="D11" s="26" t="s">
        <v>373</v>
      </c>
      <c r="E11" s="29"/>
      <c r="F11" s="186">
        <v>71</v>
      </c>
      <c r="G11" s="186">
        <v>71</v>
      </c>
      <c r="H11" s="186" t="s">
        <v>373</v>
      </c>
      <c r="I11" s="186" t="s">
        <v>373</v>
      </c>
      <c r="J11" s="186" t="s">
        <v>373</v>
      </c>
      <c r="K11" s="214" t="s">
        <v>373</v>
      </c>
      <c r="L11" s="197" t="s">
        <v>1088</v>
      </c>
      <c r="M11" s="34" t="s">
        <v>652</v>
      </c>
      <c r="N11" s="26" t="str">
        <f>Table2[[#This Row],[Band/Band Combination]]&amp;" "&amp;Table2[[#This Row],[Power Class]]&amp;" "&amp;Table2[[#This Row],[RAN4
Release]]</f>
        <v>CA_n71(2A) PC3 Rel-17</v>
      </c>
      <c r="O11" s="95" t="s">
        <v>1005</v>
      </c>
      <c r="P11" s="29" t="s">
        <v>1248</v>
      </c>
      <c r="Q11" s="92"/>
      <c r="R11" s="92"/>
      <c r="S11" s="92"/>
      <c r="T11" s="92"/>
      <c r="U11" s="29"/>
      <c r="V11" s="92"/>
      <c r="W11" s="92"/>
      <c r="X11" s="92"/>
      <c r="Y11" s="34">
        <v>1</v>
      </c>
      <c r="Z11" s="34">
        <v>2</v>
      </c>
      <c r="AA11" s="35" t="s">
        <v>459</v>
      </c>
      <c r="AB11" s="29" t="s">
        <v>1209</v>
      </c>
      <c r="AC11" s="29" t="s">
        <v>616</v>
      </c>
      <c r="AD11" s="29"/>
      <c r="AE11" s="22"/>
    </row>
    <row r="12" spans="1:34" ht="25" hidden="1">
      <c r="A12" s="29">
        <v>10</v>
      </c>
      <c r="B12" s="26" t="s">
        <v>315</v>
      </c>
      <c r="C12" s="190" t="s">
        <v>1119</v>
      </c>
      <c r="D12" s="184" t="s">
        <v>373</v>
      </c>
      <c r="E12" s="29"/>
      <c r="F12" s="186">
        <v>77</v>
      </c>
      <c r="G12" s="186">
        <v>77</v>
      </c>
      <c r="H12" s="186" t="s">
        <v>373</v>
      </c>
      <c r="I12" s="186" t="s">
        <v>373</v>
      </c>
      <c r="J12" s="186" t="s">
        <v>373</v>
      </c>
      <c r="K12" s="214" t="s">
        <v>373</v>
      </c>
      <c r="L12" s="188" t="s">
        <v>1088</v>
      </c>
      <c r="M12" s="34" t="s">
        <v>452</v>
      </c>
      <c r="N12" s="26" t="str">
        <f>Table2[[#This Row],[Band/Band Combination]]&amp;" "&amp;Table2[[#This Row],[Power Class]]&amp;" "&amp;Table2[[#This Row],[RAN4
Release]]</f>
        <v>CA_n77(2A) PC3 Rel-16</v>
      </c>
      <c r="O12" s="95" t="s">
        <v>1005</v>
      </c>
      <c r="P12" s="29" t="s">
        <v>1090</v>
      </c>
      <c r="Q12" s="92"/>
      <c r="R12" s="92"/>
      <c r="S12" s="92"/>
      <c r="T12" s="92"/>
      <c r="U12" s="29"/>
      <c r="V12" s="92"/>
      <c r="W12" s="92"/>
      <c r="X12" s="92"/>
      <c r="Y12" s="34">
        <v>1</v>
      </c>
      <c r="Z12" s="34">
        <v>2</v>
      </c>
      <c r="AA12" s="35" t="s">
        <v>459</v>
      </c>
      <c r="AB12" s="29" t="s">
        <v>1234</v>
      </c>
      <c r="AC12" s="65" t="s">
        <v>616</v>
      </c>
      <c r="AD12" s="29"/>
      <c r="AE12" s="22"/>
    </row>
    <row r="13" spans="1:34" ht="25" hidden="1">
      <c r="A13" s="29">
        <v>11</v>
      </c>
      <c r="B13" s="26" t="s">
        <v>315</v>
      </c>
      <c r="C13" s="26" t="s">
        <v>1119</v>
      </c>
      <c r="D13" s="29" t="s">
        <v>474</v>
      </c>
      <c r="E13" s="29"/>
      <c r="F13" s="186">
        <v>77</v>
      </c>
      <c r="G13" s="186">
        <v>77</v>
      </c>
      <c r="H13" s="186" t="s">
        <v>373</v>
      </c>
      <c r="I13" s="186" t="s">
        <v>373</v>
      </c>
      <c r="J13" s="186" t="s">
        <v>373</v>
      </c>
      <c r="K13" s="214" t="s">
        <v>373</v>
      </c>
      <c r="L13" s="188" t="s">
        <v>1125</v>
      </c>
      <c r="M13" s="34" t="s">
        <v>652</v>
      </c>
      <c r="N13" s="26" t="str">
        <f>Table2[[#This Row],[Band/Band Combination]]&amp;" "&amp;Table2[[#This Row],[Power Class]]&amp;" "&amp;Table2[[#This Row],[RAN4
Release]]</f>
        <v>CA_n77(2A) PC2 Rel-17</v>
      </c>
      <c r="O13" s="95" t="s">
        <v>1005</v>
      </c>
      <c r="P13" s="29" t="s">
        <v>1113</v>
      </c>
      <c r="Q13" s="92"/>
      <c r="R13" s="92"/>
      <c r="S13" s="92"/>
      <c r="T13" s="92"/>
      <c r="U13" s="29"/>
      <c r="V13" s="92"/>
      <c r="W13" s="92"/>
      <c r="X13" s="92"/>
      <c r="Y13" s="34">
        <v>1</v>
      </c>
      <c r="Z13" s="34">
        <v>2</v>
      </c>
      <c r="AA13" s="35" t="s">
        <v>459</v>
      </c>
      <c r="AB13" s="29" t="s">
        <v>470</v>
      </c>
      <c r="AC13" s="29" t="s">
        <v>616</v>
      </c>
      <c r="AD13" s="29"/>
      <c r="AE13" s="22"/>
    </row>
    <row r="14" spans="1:34" ht="13" hidden="1">
      <c r="A14" s="29">
        <v>12</v>
      </c>
      <c r="B14" s="26" t="s">
        <v>315</v>
      </c>
      <c r="C14" s="26" t="s">
        <v>1119</v>
      </c>
      <c r="D14" s="29" t="s">
        <v>474</v>
      </c>
      <c r="E14" s="29"/>
      <c r="F14" s="186">
        <v>77</v>
      </c>
      <c r="G14" s="186">
        <v>77</v>
      </c>
      <c r="H14" s="186" t="s">
        <v>373</v>
      </c>
      <c r="I14" s="186" t="s">
        <v>373</v>
      </c>
      <c r="J14" s="186" t="s">
        <v>373</v>
      </c>
      <c r="K14" s="214" t="s">
        <v>373</v>
      </c>
      <c r="L14" s="188" t="s">
        <v>1125</v>
      </c>
      <c r="M14" s="34" t="s">
        <v>652</v>
      </c>
      <c r="N14" s="26" t="str">
        <f>Table2[[#This Row],[Band/Band Combination]]&amp;" "&amp;Table2[[#This Row],[Power Class]]&amp;" "&amp;Table2[[#This Row],[RAN4
Release]]</f>
        <v>CA_n77(2A) PC2 Rel-17</v>
      </c>
      <c r="O14" s="95" t="s">
        <v>1005</v>
      </c>
      <c r="P14" s="29" t="s">
        <v>1113</v>
      </c>
      <c r="Q14" s="92"/>
      <c r="R14" s="92"/>
      <c r="S14" s="92"/>
      <c r="T14" s="92"/>
      <c r="U14" s="29"/>
      <c r="V14" s="92"/>
      <c r="W14" s="92"/>
      <c r="X14" s="92"/>
      <c r="Y14" s="34">
        <v>1</v>
      </c>
      <c r="Z14" s="34">
        <v>2</v>
      </c>
      <c r="AA14" s="35"/>
      <c r="AB14" s="29"/>
      <c r="AC14" s="29" t="s">
        <v>616</v>
      </c>
      <c r="AD14" s="29"/>
      <c r="AE14" s="22"/>
    </row>
    <row r="15" spans="1:34" ht="25" hidden="1">
      <c r="A15" s="29">
        <v>13</v>
      </c>
      <c r="B15" s="26" t="s">
        <v>315</v>
      </c>
      <c r="C15" s="190" t="s">
        <v>1120</v>
      </c>
      <c r="D15" s="184" t="s">
        <v>373</v>
      </c>
      <c r="E15" s="29"/>
      <c r="F15" s="186">
        <v>78</v>
      </c>
      <c r="G15" s="186">
        <v>78</v>
      </c>
      <c r="H15" s="186" t="s">
        <v>373</v>
      </c>
      <c r="I15" s="186" t="s">
        <v>373</v>
      </c>
      <c r="J15" s="186" t="s">
        <v>373</v>
      </c>
      <c r="K15" s="214" t="s">
        <v>373</v>
      </c>
      <c r="L15" s="188" t="s">
        <v>1088</v>
      </c>
      <c r="M15" s="34" t="s">
        <v>452</v>
      </c>
      <c r="N15" s="26" t="str">
        <f>Table2[[#This Row],[Band/Band Combination]]&amp;" "&amp;Table2[[#This Row],[Power Class]]&amp;" "&amp;Table2[[#This Row],[RAN4
Release]]</f>
        <v>CA_n78(2A) PC3 Rel-16</v>
      </c>
      <c r="O15" s="95" t="s">
        <v>1005</v>
      </c>
      <c r="P15" s="29" t="s">
        <v>1090</v>
      </c>
      <c r="Q15" s="92"/>
      <c r="R15" s="92"/>
      <c r="S15" s="92"/>
      <c r="T15" s="92"/>
      <c r="U15" s="29"/>
      <c r="V15" s="92"/>
      <c r="W15" s="92"/>
      <c r="X15" s="92"/>
      <c r="Y15" s="34">
        <v>1</v>
      </c>
      <c r="Z15" s="34">
        <v>2</v>
      </c>
      <c r="AA15" s="35" t="s">
        <v>459</v>
      </c>
      <c r="AB15" s="29" t="s">
        <v>470</v>
      </c>
      <c r="AC15" s="65" t="s">
        <v>616</v>
      </c>
      <c r="AD15" s="29"/>
      <c r="AE15" s="22"/>
    </row>
    <row r="16" spans="1:34" ht="37.5" hidden="1">
      <c r="A16" s="29">
        <v>14</v>
      </c>
      <c r="B16" s="26" t="s">
        <v>315</v>
      </c>
      <c r="C16" s="26" t="s">
        <v>1177</v>
      </c>
      <c r="D16" s="184" t="s">
        <v>373</v>
      </c>
      <c r="E16" s="29"/>
      <c r="F16" s="186">
        <v>41</v>
      </c>
      <c r="G16" s="186">
        <v>41</v>
      </c>
      <c r="H16" s="186">
        <v>41</v>
      </c>
      <c r="I16" s="186" t="s">
        <v>373</v>
      </c>
      <c r="J16" s="186" t="s">
        <v>373</v>
      </c>
      <c r="K16" s="214" t="s">
        <v>373</v>
      </c>
      <c r="L16" s="188" t="s">
        <v>1088</v>
      </c>
      <c r="M16" s="34" t="s">
        <v>652</v>
      </c>
      <c r="N16" s="26" t="str">
        <f>Table2[[#This Row],[Band/Band Combination]]&amp;" "&amp;Table2[[#This Row],[Power Class]]&amp;" "&amp;Table2[[#This Row],[RAN4
Release]]</f>
        <v>CA_n41(3A) PC3 Rel-17</v>
      </c>
      <c r="O16" s="95" t="s">
        <v>1004</v>
      </c>
      <c r="P16" s="29"/>
      <c r="Q16" s="92"/>
      <c r="R16" s="92"/>
      <c r="S16" s="92"/>
      <c r="T16" s="92"/>
      <c r="U16" s="29"/>
      <c r="V16" s="92"/>
      <c r="W16" s="92"/>
      <c r="X16" s="92"/>
      <c r="Y16" s="34">
        <v>1</v>
      </c>
      <c r="Z16" s="34">
        <v>3</v>
      </c>
      <c r="AA16" s="35" t="s">
        <v>1196</v>
      </c>
      <c r="AB16" s="29" t="s">
        <v>467</v>
      </c>
      <c r="AC16" s="29" t="s">
        <v>911</v>
      </c>
      <c r="AD16" s="29"/>
      <c r="AE16" s="22"/>
    </row>
    <row r="17" spans="1:31" ht="25" hidden="1">
      <c r="A17" s="29">
        <v>15</v>
      </c>
      <c r="B17" s="26" t="s">
        <v>315</v>
      </c>
      <c r="C17" s="26" t="s">
        <v>1178</v>
      </c>
      <c r="D17" s="184" t="s">
        <v>373</v>
      </c>
      <c r="E17" s="29"/>
      <c r="F17" s="186">
        <v>41</v>
      </c>
      <c r="G17" s="186">
        <v>41</v>
      </c>
      <c r="H17" s="186">
        <v>41</v>
      </c>
      <c r="I17" s="186" t="s">
        <v>373</v>
      </c>
      <c r="J17" s="186" t="s">
        <v>373</v>
      </c>
      <c r="K17" s="214" t="s">
        <v>373</v>
      </c>
      <c r="L17" s="188" t="s">
        <v>1088</v>
      </c>
      <c r="M17" s="34" t="s">
        <v>652</v>
      </c>
      <c r="N17" s="26" t="str">
        <f>Table2[[#This Row],[Band/Band Combination]]&amp;" "&amp;Table2[[#This Row],[Power Class]]&amp;" "&amp;Table2[[#This Row],[RAN4
Release]]</f>
        <v>CA_n41(A-C) PC3 Rel-17</v>
      </c>
      <c r="O17" s="95" t="s">
        <v>1004</v>
      </c>
      <c r="P17" s="29"/>
      <c r="Q17" s="92"/>
      <c r="R17" s="92"/>
      <c r="S17" s="92"/>
      <c r="T17" s="92"/>
      <c r="U17" s="29"/>
      <c r="V17" s="92"/>
      <c r="W17" s="92"/>
      <c r="X17" s="92"/>
      <c r="Y17" s="34">
        <v>1</v>
      </c>
      <c r="Z17" s="34">
        <v>3</v>
      </c>
      <c r="AA17" s="35" t="s">
        <v>459</v>
      </c>
      <c r="AB17" s="29" t="s">
        <v>467</v>
      </c>
      <c r="AC17" s="29" t="s">
        <v>911</v>
      </c>
      <c r="AD17" s="29"/>
      <c r="AE17" s="22"/>
    </row>
    <row r="18" spans="1:31" ht="25" hidden="1">
      <c r="A18" s="29">
        <v>16</v>
      </c>
      <c r="B18" s="26" t="s">
        <v>315</v>
      </c>
      <c r="C18" s="26" t="s">
        <v>1054</v>
      </c>
      <c r="D18" s="184" t="s">
        <v>373</v>
      </c>
      <c r="E18" s="29"/>
      <c r="F18" s="186">
        <v>48</v>
      </c>
      <c r="G18" s="186">
        <v>48</v>
      </c>
      <c r="H18" s="186">
        <v>48</v>
      </c>
      <c r="I18" s="186" t="s">
        <v>373</v>
      </c>
      <c r="J18" s="186" t="s">
        <v>373</v>
      </c>
      <c r="K18" s="214" t="s">
        <v>373</v>
      </c>
      <c r="L18" s="188" t="s">
        <v>1088</v>
      </c>
      <c r="M18" s="34" t="s">
        <v>452</v>
      </c>
      <c r="N18" s="26" t="str">
        <f>Table2[[#This Row],[Band/Band Combination]]&amp;" "&amp;Table2[[#This Row],[Power Class]]&amp;" "&amp;Table2[[#This Row],[RAN4
Release]]</f>
        <v>CA_n48(3A) PC3 Rel-16</v>
      </c>
      <c r="O18" s="95" t="s">
        <v>1006</v>
      </c>
      <c r="P18" s="29"/>
      <c r="Q18" s="29"/>
      <c r="R18" s="92"/>
      <c r="S18" s="95"/>
      <c r="T18" s="156"/>
      <c r="U18" s="29"/>
      <c r="V18" s="95"/>
      <c r="W18" s="95"/>
      <c r="X18" s="156"/>
      <c r="Y18" s="34">
        <v>1</v>
      </c>
      <c r="Z18" s="34">
        <v>3</v>
      </c>
      <c r="AA18" s="35" t="s">
        <v>459</v>
      </c>
      <c r="AB18" s="29" t="s">
        <v>1209</v>
      </c>
      <c r="AC18" s="29" t="s">
        <v>911</v>
      </c>
      <c r="AD18" s="29"/>
      <c r="AE18" s="22"/>
    </row>
    <row r="19" spans="1:31" ht="13" hidden="1">
      <c r="A19" s="29">
        <v>17</v>
      </c>
      <c r="B19" s="26" t="s">
        <v>315</v>
      </c>
      <c r="C19" s="26" t="s">
        <v>1243</v>
      </c>
      <c r="D19" s="196" t="s">
        <v>373</v>
      </c>
      <c r="E19" s="181"/>
      <c r="F19" s="186">
        <v>66</v>
      </c>
      <c r="G19" s="186">
        <v>66</v>
      </c>
      <c r="H19" s="186">
        <v>66</v>
      </c>
      <c r="I19" s="186" t="s">
        <v>373</v>
      </c>
      <c r="J19" s="186" t="s">
        <v>373</v>
      </c>
      <c r="K19" s="214" t="s">
        <v>373</v>
      </c>
      <c r="L19" s="197" t="s">
        <v>1088</v>
      </c>
      <c r="M19" s="34" t="s">
        <v>652</v>
      </c>
      <c r="N19" s="26" t="str">
        <f>Table2[[#This Row],[Band/Band Combination]]&amp;" "&amp;Table2[[#This Row],[Power Class]]&amp;" "&amp;Table2[[#This Row],[RAN4
Release]]</f>
        <v>CA_n66(3A) PC3 Rel-17</v>
      </c>
      <c r="O19" s="95" t="s">
        <v>1005</v>
      </c>
      <c r="P19" s="29" t="s">
        <v>1090</v>
      </c>
      <c r="Q19" s="92"/>
      <c r="R19" s="92"/>
      <c r="S19" s="92"/>
      <c r="T19" s="92"/>
      <c r="U19" s="29"/>
      <c r="V19" s="92"/>
      <c r="W19" s="92"/>
      <c r="X19" s="92"/>
      <c r="Y19" s="34">
        <v>1</v>
      </c>
      <c r="Z19" s="34">
        <v>3</v>
      </c>
      <c r="AA19" s="35" t="s">
        <v>393</v>
      </c>
      <c r="AB19" s="29" t="s">
        <v>1209</v>
      </c>
      <c r="AC19" s="29" t="s">
        <v>911</v>
      </c>
      <c r="AD19" s="29"/>
      <c r="AE19" s="22"/>
    </row>
    <row r="20" spans="1:31" ht="25" hidden="1">
      <c r="A20" s="29">
        <v>18</v>
      </c>
      <c r="B20" s="26" t="s">
        <v>315</v>
      </c>
      <c r="C20" s="26" t="s">
        <v>1217</v>
      </c>
      <c r="D20" s="191" t="s">
        <v>373</v>
      </c>
      <c r="E20" s="181"/>
      <c r="F20" s="186">
        <v>48</v>
      </c>
      <c r="G20" s="186">
        <v>48</v>
      </c>
      <c r="H20" s="186">
        <v>48</v>
      </c>
      <c r="I20" s="186">
        <v>48</v>
      </c>
      <c r="J20" s="186" t="s">
        <v>373</v>
      </c>
      <c r="K20" s="214" t="s">
        <v>373</v>
      </c>
      <c r="L20" s="188" t="s">
        <v>1088</v>
      </c>
      <c r="M20" s="34" t="s">
        <v>452</v>
      </c>
      <c r="N20" s="26" t="str">
        <f>Table2[[#This Row],[Band/Band Combination]]&amp;" "&amp;Table2[[#This Row],[Power Class]]&amp;" "&amp;Table2[[#This Row],[RAN4
Release]]</f>
        <v>CA_n48(4A) PC3 Rel-16</v>
      </c>
      <c r="O20" s="95" t="s">
        <v>1006</v>
      </c>
      <c r="P20" s="29"/>
      <c r="Q20" s="92"/>
      <c r="R20" s="92"/>
      <c r="S20" s="92"/>
      <c r="T20" s="92"/>
      <c r="U20" s="29"/>
      <c r="V20" s="92"/>
      <c r="W20" s="92"/>
      <c r="X20" s="92"/>
      <c r="Y20" s="34">
        <v>1</v>
      </c>
      <c r="Z20" s="34">
        <v>4</v>
      </c>
      <c r="AA20" s="35" t="s">
        <v>459</v>
      </c>
      <c r="AB20" s="29" t="s">
        <v>1209</v>
      </c>
      <c r="AC20" s="29" t="s">
        <v>912</v>
      </c>
      <c r="AD20" s="29"/>
      <c r="AE20" s="22"/>
    </row>
    <row r="21" spans="1:31" ht="13" hidden="1">
      <c r="A21" s="29">
        <v>19</v>
      </c>
      <c r="B21" s="26" t="s">
        <v>315</v>
      </c>
      <c r="C21" s="190" t="s">
        <v>947</v>
      </c>
      <c r="D21" s="184" t="s">
        <v>373</v>
      </c>
      <c r="E21" s="179"/>
      <c r="F21" s="192">
        <v>2</v>
      </c>
      <c r="G21" s="186">
        <v>66</v>
      </c>
      <c r="H21" s="186" t="s">
        <v>373</v>
      </c>
      <c r="I21" s="186" t="s">
        <v>373</v>
      </c>
      <c r="J21" s="186" t="s">
        <v>373</v>
      </c>
      <c r="K21" s="214" t="s">
        <v>373</v>
      </c>
      <c r="L21" s="188" t="s">
        <v>1088</v>
      </c>
      <c r="M21" s="34" t="s">
        <v>452</v>
      </c>
      <c r="N21" s="26" t="str">
        <f>Table2[[#This Row],[Band/Band Combination]]&amp;" "&amp;Table2[[#This Row],[Power Class]]&amp;" "&amp;Table2[[#This Row],[RAN4
Release]]</f>
        <v>CA_n2A-n66A PC3 Rel-16</v>
      </c>
      <c r="O21" s="95" t="s">
        <v>1005</v>
      </c>
      <c r="P21" s="29" t="s">
        <v>1082</v>
      </c>
      <c r="Q21" s="92">
        <v>0</v>
      </c>
      <c r="R21" s="92">
        <v>0</v>
      </c>
      <c r="S21" s="92">
        <v>0</v>
      </c>
      <c r="T21" s="92">
        <v>0</v>
      </c>
      <c r="U21" s="29"/>
      <c r="V21" s="92"/>
      <c r="W21" s="92"/>
      <c r="X21" s="92"/>
      <c r="Y21" s="34">
        <v>2</v>
      </c>
      <c r="Z21" s="34">
        <v>2</v>
      </c>
      <c r="AA21" s="35" t="s">
        <v>393</v>
      </c>
      <c r="AB21" s="29" t="s">
        <v>1144</v>
      </c>
      <c r="AC21" s="65" t="s">
        <v>616</v>
      </c>
      <c r="AD21" s="29"/>
      <c r="AE21" s="22"/>
    </row>
    <row r="22" spans="1:31" ht="25" hidden="1">
      <c r="A22" s="29">
        <v>20</v>
      </c>
      <c r="B22" s="26" t="s">
        <v>315</v>
      </c>
      <c r="C22" s="190" t="s">
        <v>948</v>
      </c>
      <c r="D22" s="179" t="s">
        <v>948</v>
      </c>
      <c r="E22" s="179"/>
      <c r="F22" s="192">
        <v>2</v>
      </c>
      <c r="G22" s="186">
        <v>77</v>
      </c>
      <c r="H22" s="186" t="s">
        <v>373</v>
      </c>
      <c r="I22" s="186" t="s">
        <v>373</v>
      </c>
      <c r="J22" s="186" t="s">
        <v>373</v>
      </c>
      <c r="K22" s="214" t="s">
        <v>373</v>
      </c>
      <c r="L22" s="188" t="s">
        <v>1088</v>
      </c>
      <c r="M22" s="34" t="s">
        <v>452</v>
      </c>
      <c r="N22" s="26" t="str">
        <f>Table2[[#This Row],[Band/Band Combination]]&amp;" "&amp;Table2[[#This Row],[Power Class]]&amp;" "&amp;Table2[[#This Row],[RAN4
Release]]</f>
        <v>CA_n2A-n77A PC3 Rel-16</v>
      </c>
      <c r="O22" s="95" t="s">
        <v>1005</v>
      </c>
      <c r="P22" s="29" t="s">
        <v>1056</v>
      </c>
      <c r="Q22" s="92">
        <v>0</v>
      </c>
      <c r="R22" s="92">
        <v>0</v>
      </c>
      <c r="S22" s="92">
        <v>0</v>
      </c>
      <c r="T22" s="92">
        <v>0</v>
      </c>
      <c r="U22" s="29"/>
      <c r="V22" s="92"/>
      <c r="W22" s="92"/>
      <c r="X22" s="92"/>
      <c r="Y22" s="34">
        <v>2</v>
      </c>
      <c r="Z22" s="34">
        <v>2</v>
      </c>
      <c r="AA22" s="35" t="s">
        <v>393</v>
      </c>
      <c r="AB22" s="29" t="s">
        <v>1144</v>
      </c>
      <c r="AC22" s="65" t="s">
        <v>703</v>
      </c>
      <c r="AD22" s="29"/>
      <c r="AE22" s="22"/>
    </row>
    <row r="23" spans="1:31" ht="25" hidden="1">
      <c r="A23" s="29">
        <v>21</v>
      </c>
      <c r="B23" s="26" t="s">
        <v>315</v>
      </c>
      <c r="C23" s="190" t="s">
        <v>949</v>
      </c>
      <c r="D23" s="179" t="s">
        <v>949</v>
      </c>
      <c r="E23" s="179"/>
      <c r="F23" s="192">
        <v>2</v>
      </c>
      <c r="G23" s="186">
        <v>78</v>
      </c>
      <c r="H23" s="186" t="s">
        <v>373</v>
      </c>
      <c r="I23" s="186" t="s">
        <v>373</v>
      </c>
      <c r="J23" s="186" t="s">
        <v>373</v>
      </c>
      <c r="K23" s="214" t="s">
        <v>373</v>
      </c>
      <c r="L23" s="188" t="s">
        <v>1088</v>
      </c>
      <c r="M23" s="34" t="s">
        <v>452</v>
      </c>
      <c r="N23" s="26" t="str">
        <f>Table2[[#This Row],[Band/Band Combination]]&amp;" "&amp;Table2[[#This Row],[Power Class]]&amp;" "&amp;Table2[[#This Row],[RAN4
Release]]</f>
        <v>CA_n2A-n78A PC3 Rel-16</v>
      </c>
      <c r="O23" s="95" t="s">
        <v>1004</v>
      </c>
      <c r="P23" s="29"/>
      <c r="Q23" s="92">
        <v>0</v>
      </c>
      <c r="R23" s="92">
        <v>0</v>
      </c>
      <c r="S23" s="92">
        <v>0</v>
      </c>
      <c r="T23" s="92">
        <v>0</v>
      </c>
      <c r="U23" s="29"/>
      <c r="V23" s="92"/>
      <c r="W23" s="92"/>
      <c r="X23" s="92"/>
      <c r="Y23" s="34">
        <v>2</v>
      </c>
      <c r="Z23" s="34">
        <v>2</v>
      </c>
      <c r="AA23" s="35" t="s">
        <v>393</v>
      </c>
      <c r="AB23" s="29" t="s">
        <v>655</v>
      </c>
      <c r="AC23" s="65" t="s">
        <v>826</v>
      </c>
      <c r="AD23" s="29"/>
      <c r="AE23" s="22"/>
    </row>
    <row r="24" spans="1:31" ht="25" hidden="1">
      <c r="A24" s="29">
        <v>22</v>
      </c>
      <c r="B24" s="26" t="s">
        <v>315</v>
      </c>
      <c r="C24" s="190" t="s">
        <v>1121</v>
      </c>
      <c r="D24" s="29" t="s">
        <v>1121</v>
      </c>
      <c r="E24" s="29"/>
      <c r="F24" s="186">
        <v>5</v>
      </c>
      <c r="G24" s="186">
        <v>66</v>
      </c>
      <c r="H24" s="186" t="s">
        <v>373</v>
      </c>
      <c r="I24" s="186" t="s">
        <v>373</v>
      </c>
      <c r="J24" s="186" t="s">
        <v>373</v>
      </c>
      <c r="K24" s="214" t="s">
        <v>373</v>
      </c>
      <c r="L24" s="188" t="s">
        <v>1088</v>
      </c>
      <c r="M24" s="34" t="s">
        <v>452</v>
      </c>
      <c r="N24" s="26" t="str">
        <f>Table2[[#This Row],[Band/Band Combination]]&amp;" "&amp;Table2[[#This Row],[Power Class]]&amp;" "&amp;Table2[[#This Row],[RAN4
Release]]</f>
        <v>CA_n5A-n66A PC3 Rel-16</v>
      </c>
      <c r="O24" s="95" t="s">
        <v>1005</v>
      </c>
      <c r="P24" s="29" t="s">
        <v>1082</v>
      </c>
      <c r="Q24" s="92"/>
      <c r="R24" s="92"/>
      <c r="S24" s="92"/>
      <c r="T24" s="92"/>
      <c r="U24" s="29"/>
      <c r="V24" s="92"/>
      <c r="W24" s="92"/>
      <c r="X24" s="92"/>
      <c r="Y24" s="34">
        <v>2</v>
      </c>
      <c r="Z24" s="34">
        <v>2</v>
      </c>
      <c r="AA24" s="35" t="s">
        <v>393</v>
      </c>
      <c r="AB24" s="29" t="s">
        <v>469</v>
      </c>
      <c r="AC24" s="65" t="s">
        <v>639</v>
      </c>
      <c r="AD24" s="29"/>
      <c r="AE24" s="22"/>
    </row>
    <row r="25" spans="1:31" ht="13" hidden="1">
      <c r="A25" s="29">
        <v>23</v>
      </c>
      <c r="B25" s="26" t="s">
        <v>315</v>
      </c>
      <c r="C25" s="190" t="s">
        <v>1060</v>
      </c>
      <c r="D25" s="29" t="s">
        <v>1060</v>
      </c>
      <c r="E25" s="29"/>
      <c r="F25" s="192">
        <v>5</v>
      </c>
      <c r="G25" s="186">
        <v>77</v>
      </c>
      <c r="H25" s="186" t="s">
        <v>373</v>
      </c>
      <c r="I25" s="186" t="s">
        <v>373</v>
      </c>
      <c r="J25" s="186" t="s">
        <v>373</v>
      </c>
      <c r="K25" s="214" t="s">
        <v>373</v>
      </c>
      <c r="L25" s="188" t="s">
        <v>1088</v>
      </c>
      <c r="M25" s="34" t="s">
        <v>452</v>
      </c>
      <c r="N25" s="26" t="str">
        <f>Table2[[#This Row],[Band/Band Combination]]&amp;" "&amp;Table2[[#This Row],[Power Class]]&amp;" "&amp;Table2[[#This Row],[RAN4
Release]]</f>
        <v>CA_n5A-n77A PC3 Rel-16</v>
      </c>
      <c r="O25" s="95" t="s">
        <v>1005</v>
      </c>
      <c r="P25" s="92" t="s">
        <v>1056</v>
      </c>
      <c r="Q25" s="92"/>
      <c r="R25" s="92"/>
      <c r="S25" s="92"/>
      <c r="T25" s="92"/>
      <c r="U25" s="92"/>
      <c r="V25" s="92"/>
      <c r="W25" s="92"/>
      <c r="X25" s="92"/>
      <c r="Y25" s="34">
        <v>2</v>
      </c>
      <c r="Z25" s="34">
        <v>2</v>
      </c>
      <c r="AA25" s="35" t="s">
        <v>393</v>
      </c>
      <c r="AB25" s="29" t="s">
        <v>469</v>
      </c>
      <c r="AC25" s="65" t="s">
        <v>616</v>
      </c>
      <c r="AD25" s="29"/>
      <c r="AE25" s="22"/>
    </row>
    <row r="26" spans="1:31" ht="25" hidden="1">
      <c r="A26" s="29">
        <v>24</v>
      </c>
      <c r="B26" s="26" t="s">
        <v>315</v>
      </c>
      <c r="C26" s="26" t="s">
        <v>1060</v>
      </c>
      <c r="D26" s="65" t="s">
        <v>1223</v>
      </c>
      <c r="E26" s="29"/>
      <c r="F26" s="186">
        <v>5</v>
      </c>
      <c r="G26" s="186">
        <v>77</v>
      </c>
      <c r="H26" s="186" t="s">
        <v>373</v>
      </c>
      <c r="I26" s="186" t="s">
        <v>373</v>
      </c>
      <c r="J26" s="186" t="s">
        <v>373</v>
      </c>
      <c r="K26" s="214" t="s">
        <v>373</v>
      </c>
      <c r="L26" s="188" t="s">
        <v>1125</v>
      </c>
      <c r="M26" s="34" t="s">
        <v>652</v>
      </c>
      <c r="N26" s="26" t="str">
        <f>Table2[[#This Row],[Band/Band Combination]]&amp;" "&amp;Table2[[#This Row],[Power Class]]&amp;" "&amp;Table2[[#This Row],[RAN4
Release]]</f>
        <v>CA_n5A-n77A PC2 Rel-17</v>
      </c>
      <c r="O26" s="95" t="s">
        <v>1005</v>
      </c>
      <c r="P26" s="29" t="s">
        <v>1075</v>
      </c>
      <c r="Q26" s="92"/>
      <c r="R26" s="92"/>
      <c r="S26" s="92"/>
      <c r="T26" s="92"/>
      <c r="U26" s="29"/>
      <c r="V26" s="92"/>
      <c r="W26" s="92"/>
      <c r="X26" s="92"/>
      <c r="Y26" s="34">
        <v>2</v>
      </c>
      <c r="Z26" s="34">
        <v>2</v>
      </c>
      <c r="AA26" s="35" t="s">
        <v>393</v>
      </c>
      <c r="AB26" s="29" t="s">
        <v>470</v>
      </c>
      <c r="AC26" s="65" t="s">
        <v>639</v>
      </c>
      <c r="AD26" s="29"/>
      <c r="AE26" s="22"/>
    </row>
    <row r="27" spans="1:31" ht="25" hidden="1">
      <c r="A27" s="29">
        <v>25</v>
      </c>
      <c r="B27" s="26" t="s">
        <v>315</v>
      </c>
      <c r="C27" s="190" t="s">
        <v>1060</v>
      </c>
      <c r="D27" s="65" t="s">
        <v>1223</v>
      </c>
      <c r="E27" s="29"/>
      <c r="F27" s="186">
        <v>5</v>
      </c>
      <c r="G27" s="186">
        <v>77</v>
      </c>
      <c r="H27" s="186" t="s">
        <v>373</v>
      </c>
      <c r="I27" s="186" t="s">
        <v>373</v>
      </c>
      <c r="J27" s="186" t="s">
        <v>373</v>
      </c>
      <c r="K27" s="214" t="s">
        <v>373</v>
      </c>
      <c r="L27" s="188" t="s">
        <v>1125</v>
      </c>
      <c r="M27" s="34" t="s">
        <v>652</v>
      </c>
      <c r="N27" s="26" t="str">
        <f>Table2[[#This Row],[Band/Band Combination]]&amp;" "&amp;Table2[[#This Row],[Power Class]]&amp;" "&amp;Table2[[#This Row],[RAN4
Release]]</f>
        <v>CA_n5A-n77A PC2 Rel-17</v>
      </c>
      <c r="O27" s="95" t="s">
        <v>1005</v>
      </c>
      <c r="P27" s="29" t="s">
        <v>1075</v>
      </c>
      <c r="Q27" s="92"/>
      <c r="R27" s="92"/>
      <c r="S27" s="92"/>
      <c r="T27" s="92"/>
      <c r="U27" s="29"/>
      <c r="V27" s="92"/>
      <c r="W27" s="92"/>
      <c r="X27" s="92"/>
      <c r="Y27" s="34">
        <v>2</v>
      </c>
      <c r="Z27" s="34">
        <v>2</v>
      </c>
      <c r="AA27" s="35"/>
      <c r="AB27" s="29"/>
      <c r="AC27" s="65" t="s">
        <v>826</v>
      </c>
      <c r="AD27" s="29"/>
      <c r="AE27" s="22"/>
    </row>
    <row r="28" spans="1:31" ht="13" hidden="1">
      <c r="A28" s="29">
        <v>26</v>
      </c>
      <c r="B28" s="26" t="s">
        <v>315</v>
      </c>
      <c r="C28" s="190" t="s">
        <v>1126</v>
      </c>
      <c r="D28" s="184" t="s">
        <v>373</v>
      </c>
      <c r="E28" s="29"/>
      <c r="F28" s="186">
        <v>5</v>
      </c>
      <c r="G28" s="186">
        <v>78</v>
      </c>
      <c r="H28" s="186" t="s">
        <v>373</v>
      </c>
      <c r="I28" s="186" t="s">
        <v>373</v>
      </c>
      <c r="J28" s="186" t="s">
        <v>373</v>
      </c>
      <c r="K28" s="214" t="s">
        <v>373</v>
      </c>
      <c r="L28" s="188" t="s">
        <v>1088</v>
      </c>
      <c r="M28" s="34" t="s">
        <v>452</v>
      </c>
      <c r="N28" s="26" t="str">
        <f>Table2[[#This Row],[Band/Band Combination]]&amp;" "&amp;Table2[[#This Row],[Power Class]]&amp;" "&amp;Table2[[#This Row],[RAN4
Release]]</f>
        <v>CA_n5A-n78A PC3 Rel-16</v>
      </c>
      <c r="O28" s="95" t="s">
        <v>1005</v>
      </c>
      <c r="P28" s="29" t="s">
        <v>1061</v>
      </c>
      <c r="Q28" s="92"/>
      <c r="R28" s="92"/>
      <c r="S28" s="92"/>
      <c r="T28" s="92"/>
      <c r="U28" s="29"/>
      <c r="V28" s="92"/>
      <c r="W28" s="92"/>
      <c r="X28" s="92"/>
      <c r="Y28" s="34">
        <v>2</v>
      </c>
      <c r="Z28" s="34">
        <v>2</v>
      </c>
      <c r="AA28" s="35" t="s">
        <v>393</v>
      </c>
      <c r="AB28" s="29" t="s">
        <v>470</v>
      </c>
      <c r="AC28" s="65" t="s">
        <v>616</v>
      </c>
      <c r="AD28" s="29"/>
      <c r="AE28" s="22"/>
    </row>
    <row r="29" spans="1:31" ht="13" hidden="1">
      <c r="A29" s="29">
        <v>27</v>
      </c>
      <c r="B29" s="26" t="s">
        <v>315</v>
      </c>
      <c r="C29" s="190" t="s">
        <v>950</v>
      </c>
      <c r="D29" s="179" t="s">
        <v>950</v>
      </c>
      <c r="E29" s="179"/>
      <c r="F29" s="192">
        <v>7</v>
      </c>
      <c r="G29" s="186">
        <v>66</v>
      </c>
      <c r="H29" s="186" t="s">
        <v>373</v>
      </c>
      <c r="I29" s="186" t="s">
        <v>373</v>
      </c>
      <c r="J29" s="186" t="s">
        <v>373</v>
      </c>
      <c r="K29" s="214" t="s">
        <v>373</v>
      </c>
      <c r="L29" s="188" t="s">
        <v>1088</v>
      </c>
      <c r="M29" s="34" t="s">
        <v>452</v>
      </c>
      <c r="N29" s="26" t="str">
        <f>Table2[[#This Row],[Band/Band Combination]]&amp;" "&amp;Table2[[#This Row],[Power Class]]&amp;" "&amp;Table2[[#This Row],[RAN4
Release]]</f>
        <v>CA_n7A-n66A PC3 Rel-16</v>
      </c>
      <c r="O29" s="95" t="s">
        <v>1006</v>
      </c>
      <c r="P29" s="29"/>
      <c r="Q29" s="92">
        <v>0</v>
      </c>
      <c r="R29" s="92">
        <v>0</v>
      </c>
      <c r="S29" s="92">
        <v>0</v>
      </c>
      <c r="T29" s="92">
        <v>0</v>
      </c>
      <c r="U29" s="29"/>
      <c r="V29" s="92"/>
      <c r="W29" s="92"/>
      <c r="X29" s="92"/>
      <c r="Y29" s="34">
        <v>2</v>
      </c>
      <c r="Z29" s="34">
        <v>2</v>
      </c>
      <c r="AA29" s="35" t="s">
        <v>393</v>
      </c>
      <c r="AB29" s="29" t="s">
        <v>1144</v>
      </c>
      <c r="AC29" s="65" t="s">
        <v>702</v>
      </c>
      <c r="AD29" s="29"/>
      <c r="AE29" s="22"/>
    </row>
    <row r="30" spans="1:31" ht="13" hidden="1">
      <c r="A30" s="29">
        <v>28</v>
      </c>
      <c r="B30" s="26" t="s">
        <v>315</v>
      </c>
      <c r="C30" s="190" t="s">
        <v>991</v>
      </c>
      <c r="D30" s="184" t="s">
        <v>373</v>
      </c>
      <c r="E30" s="179"/>
      <c r="F30" s="192">
        <v>7</v>
      </c>
      <c r="G30" s="186">
        <v>78</v>
      </c>
      <c r="H30" s="186" t="s">
        <v>373</v>
      </c>
      <c r="I30" s="186" t="s">
        <v>373</v>
      </c>
      <c r="J30" s="186" t="s">
        <v>373</v>
      </c>
      <c r="K30" s="214" t="s">
        <v>373</v>
      </c>
      <c r="L30" s="188" t="s">
        <v>1088</v>
      </c>
      <c r="M30" s="34" t="s">
        <v>452</v>
      </c>
      <c r="N30" s="26" t="str">
        <f>Table2[[#This Row],[Band/Band Combination]]&amp;" "&amp;Table2[[#This Row],[Power Class]]&amp;" "&amp;Table2[[#This Row],[RAN4
Release]]</f>
        <v>CA_n7A-n78A PC3 Rel-16</v>
      </c>
      <c r="O30" s="95" t="s">
        <v>1005</v>
      </c>
      <c r="P30" s="29" t="s">
        <v>1083</v>
      </c>
      <c r="Q30" s="92">
        <v>0</v>
      </c>
      <c r="R30" s="92">
        <v>0</v>
      </c>
      <c r="S30" s="92">
        <v>0</v>
      </c>
      <c r="T30" s="92">
        <v>0</v>
      </c>
      <c r="U30" s="29"/>
      <c r="V30" s="92"/>
      <c r="W30" s="92"/>
      <c r="X30" s="92"/>
      <c r="Y30" s="34">
        <v>2</v>
      </c>
      <c r="Z30" s="34">
        <v>2</v>
      </c>
      <c r="AA30" s="35" t="s">
        <v>393</v>
      </c>
      <c r="AB30" s="29" t="s">
        <v>655</v>
      </c>
      <c r="AC30" s="65" t="s">
        <v>702</v>
      </c>
      <c r="AD30" s="29"/>
      <c r="AE30" s="22"/>
    </row>
    <row r="31" spans="1:31" ht="25" hidden="1">
      <c r="A31" s="29">
        <v>29</v>
      </c>
      <c r="B31" s="26" t="s">
        <v>315</v>
      </c>
      <c r="C31" s="190" t="s">
        <v>991</v>
      </c>
      <c r="D31" s="35" t="s">
        <v>991</v>
      </c>
      <c r="E31" s="179"/>
      <c r="F31" s="192">
        <v>7</v>
      </c>
      <c r="G31" s="186">
        <v>78</v>
      </c>
      <c r="H31" s="186" t="s">
        <v>373</v>
      </c>
      <c r="I31" s="186" t="s">
        <v>373</v>
      </c>
      <c r="J31" s="186" t="s">
        <v>373</v>
      </c>
      <c r="K31" s="214" t="s">
        <v>373</v>
      </c>
      <c r="L31" s="188" t="s">
        <v>1088</v>
      </c>
      <c r="M31" s="34" t="s">
        <v>452</v>
      </c>
      <c r="N31" s="26" t="str">
        <f>Table2[[#This Row],[Band/Band Combination]]&amp;" "&amp;Table2[[#This Row],[Power Class]]&amp;" "&amp;Table2[[#This Row],[RAN4
Release]]</f>
        <v>CA_n7A-n78A PC3 Rel-16</v>
      </c>
      <c r="O31" s="95" t="s">
        <v>1006</v>
      </c>
      <c r="P31" s="29"/>
      <c r="Q31" s="92">
        <v>0</v>
      </c>
      <c r="R31" s="92">
        <v>0</v>
      </c>
      <c r="S31" s="92">
        <v>0</v>
      </c>
      <c r="T31" s="92">
        <v>0</v>
      </c>
      <c r="U31" s="29"/>
      <c r="V31" s="92"/>
      <c r="W31" s="92"/>
      <c r="X31" s="92"/>
      <c r="Y31" s="34">
        <v>2</v>
      </c>
      <c r="Z31" s="34">
        <v>2</v>
      </c>
      <c r="AA31" s="35" t="s">
        <v>393</v>
      </c>
      <c r="AB31" s="29" t="s">
        <v>655</v>
      </c>
      <c r="AC31" s="65" t="s">
        <v>826</v>
      </c>
      <c r="AD31" s="29"/>
      <c r="AE31" s="22"/>
    </row>
    <row r="32" spans="1:31" ht="25" hidden="1">
      <c r="A32" s="29">
        <v>30</v>
      </c>
      <c r="B32" s="26" t="s">
        <v>315</v>
      </c>
      <c r="C32" s="190" t="s">
        <v>1100</v>
      </c>
      <c r="D32" s="29" t="s">
        <v>1100</v>
      </c>
      <c r="E32" s="29"/>
      <c r="F32" s="186">
        <v>25</v>
      </c>
      <c r="G32" s="186">
        <v>66</v>
      </c>
      <c r="H32" s="186" t="s">
        <v>373</v>
      </c>
      <c r="I32" s="186" t="s">
        <v>373</v>
      </c>
      <c r="J32" s="186" t="s">
        <v>373</v>
      </c>
      <c r="K32" s="214" t="s">
        <v>373</v>
      </c>
      <c r="L32" s="188" t="s">
        <v>1088</v>
      </c>
      <c r="M32" s="34" t="s">
        <v>452</v>
      </c>
      <c r="N32" s="26" t="str">
        <f>Table2[[#This Row],[Band/Band Combination]]&amp;" "&amp;Table2[[#This Row],[Power Class]]&amp;" "&amp;Table2[[#This Row],[RAN4
Release]]</f>
        <v>CA_n25A-n66A PC3 Rel-16</v>
      </c>
      <c r="O32" s="95" t="s">
        <v>1005</v>
      </c>
      <c r="P32" s="29" t="s">
        <v>1090</v>
      </c>
      <c r="Q32" s="92"/>
      <c r="R32" s="92"/>
      <c r="S32" s="92"/>
      <c r="T32" s="92"/>
      <c r="U32" s="29"/>
      <c r="V32" s="92"/>
      <c r="W32" s="92"/>
      <c r="X32" s="92"/>
      <c r="Y32" s="34">
        <v>2</v>
      </c>
      <c r="Z32" s="34">
        <v>2</v>
      </c>
      <c r="AA32" s="35" t="s">
        <v>393</v>
      </c>
      <c r="AB32" s="29" t="s">
        <v>1205</v>
      </c>
      <c r="AC32" s="65" t="s">
        <v>639</v>
      </c>
      <c r="AD32" s="29"/>
      <c r="AE32" s="22"/>
    </row>
    <row r="33" spans="1:31" ht="13" hidden="1">
      <c r="A33" s="29">
        <v>31</v>
      </c>
      <c r="B33" s="26" t="s">
        <v>315</v>
      </c>
      <c r="C33" s="26" t="s">
        <v>1152</v>
      </c>
      <c r="D33" s="184" t="s">
        <v>373</v>
      </c>
      <c r="E33" s="29"/>
      <c r="F33" s="186">
        <v>25</v>
      </c>
      <c r="G33" s="186">
        <v>71</v>
      </c>
      <c r="H33" s="186" t="s">
        <v>373</v>
      </c>
      <c r="I33" s="186" t="s">
        <v>373</v>
      </c>
      <c r="J33" s="186" t="s">
        <v>373</v>
      </c>
      <c r="K33" s="214" t="s">
        <v>373</v>
      </c>
      <c r="L33" s="188" t="s">
        <v>1088</v>
      </c>
      <c r="M33" s="34" t="s">
        <v>452</v>
      </c>
      <c r="N33" s="26" t="str">
        <f>Table2[[#This Row],[Band/Band Combination]]&amp;" "&amp;Table2[[#This Row],[Power Class]]&amp;" "&amp;Table2[[#This Row],[RAN4
Release]]</f>
        <v>CA_n25A-n41A PC3 Rel-16</v>
      </c>
      <c r="O33" s="95" t="s">
        <v>1006</v>
      </c>
      <c r="P33" s="29"/>
      <c r="Q33" s="92"/>
      <c r="R33" s="92"/>
      <c r="S33" s="92"/>
      <c r="T33" s="92"/>
      <c r="U33" s="29"/>
      <c r="V33" s="92"/>
      <c r="W33" s="92"/>
      <c r="X33" s="92"/>
      <c r="Y33" s="34">
        <v>2</v>
      </c>
      <c r="Z33" s="34">
        <v>2</v>
      </c>
      <c r="AA33" s="35" t="s">
        <v>393</v>
      </c>
      <c r="AB33" s="29" t="s">
        <v>467</v>
      </c>
      <c r="AC33" s="29" t="s">
        <v>616</v>
      </c>
      <c r="AD33" s="29"/>
      <c r="AE33" s="22"/>
    </row>
    <row r="34" spans="1:31" ht="13" hidden="1">
      <c r="A34" s="29">
        <v>32</v>
      </c>
      <c r="B34" s="26" t="s">
        <v>315</v>
      </c>
      <c r="C34" s="26" t="s">
        <v>1157</v>
      </c>
      <c r="D34" s="184" t="s">
        <v>373</v>
      </c>
      <c r="E34" s="29"/>
      <c r="F34" s="186">
        <v>25</v>
      </c>
      <c r="G34" s="186">
        <v>71</v>
      </c>
      <c r="H34" s="186" t="s">
        <v>373</v>
      </c>
      <c r="I34" s="186" t="s">
        <v>373</v>
      </c>
      <c r="J34" s="186" t="s">
        <v>373</v>
      </c>
      <c r="K34" s="214" t="s">
        <v>373</v>
      </c>
      <c r="L34" s="188" t="s">
        <v>1088</v>
      </c>
      <c r="M34" s="34" t="s">
        <v>452</v>
      </c>
      <c r="N34" s="26" t="str">
        <f>Table2[[#This Row],[Band/Band Combination]]&amp;" "&amp;Table2[[#This Row],[Power Class]]&amp;" "&amp;Table2[[#This Row],[RAN4
Release]]</f>
        <v>CA_n25A-n71A PC3 Rel-16</v>
      </c>
      <c r="O34" s="95" t="s">
        <v>1006</v>
      </c>
      <c r="P34" s="29"/>
      <c r="Q34" s="92"/>
      <c r="R34" s="92"/>
      <c r="S34" s="92"/>
      <c r="T34" s="92"/>
      <c r="U34" s="29"/>
      <c r="V34" s="92"/>
      <c r="W34" s="92"/>
      <c r="X34" s="92"/>
      <c r="Y34" s="34">
        <v>2</v>
      </c>
      <c r="Z34" s="34">
        <v>2</v>
      </c>
      <c r="AA34" s="35" t="s">
        <v>393</v>
      </c>
      <c r="AB34" s="29" t="s">
        <v>467</v>
      </c>
      <c r="AC34" s="29" t="s">
        <v>616</v>
      </c>
      <c r="AD34" s="29"/>
      <c r="AE34" s="22"/>
    </row>
    <row r="35" spans="1:31" ht="25" hidden="1">
      <c r="A35" s="29">
        <v>33</v>
      </c>
      <c r="B35" s="26" t="s">
        <v>315</v>
      </c>
      <c r="C35" s="190" t="s">
        <v>1107</v>
      </c>
      <c r="D35" s="29" t="s">
        <v>1107</v>
      </c>
      <c r="E35" s="29"/>
      <c r="F35" s="186">
        <v>25</v>
      </c>
      <c r="G35" s="186">
        <v>77</v>
      </c>
      <c r="H35" s="186" t="s">
        <v>373</v>
      </c>
      <c r="I35" s="186" t="s">
        <v>373</v>
      </c>
      <c r="J35" s="186" t="s">
        <v>373</v>
      </c>
      <c r="K35" s="214" t="s">
        <v>373</v>
      </c>
      <c r="L35" s="188" t="s">
        <v>1088</v>
      </c>
      <c r="M35" s="34" t="s">
        <v>652</v>
      </c>
      <c r="N35" s="26" t="str">
        <f>Table2[[#This Row],[Band/Band Combination]]&amp;" "&amp;Table2[[#This Row],[Power Class]]&amp;" "&amp;Table2[[#This Row],[RAN4
Release]]</f>
        <v>CA_n25A-n77A PC3 Rel-17</v>
      </c>
      <c r="O35" s="95" t="s">
        <v>1005</v>
      </c>
      <c r="P35" s="29" t="s">
        <v>1090</v>
      </c>
      <c r="Q35" s="92"/>
      <c r="R35" s="92"/>
      <c r="S35" s="92"/>
      <c r="T35" s="92"/>
      <c r="U35" s="29"/>
      <c r="V35" s="92"/>
      <c r="W35" s="92"/>
      <c r="X35" s="92"/>
      <c r="Y35" s="34">
        <v>2</v>
      </c>
      <c r="Z35" s="34">
        <v>2</v>
      </c>
      <c r="AA35" s="35" t="s">
        <v>393</v>
      </c>
      <c r="AB35" s="29" t="s">
        <v>1205</v>
      </c>
      <c r="AC35" s="65" t="s">
        <v>639</v>
      </c>
      <c r="AD35" s="29"/>
      <c r="AE35" s="22"/>
    </row>
    <row r="36" spans="1:31" ht="25" hidden="1">
      <c r="A36" s="29">
        <v>34</v>
      </c>
      <c r="B36" s="26" t="s">
        <v>315</v>
      </c>
      <c r="C36" s="190" t="s">
        <v>1109</v>
      </c>
      <c r="D36" s="29" t="s">
        <v>1109</v>
      </c>
      <c r="E36" s="29"/>
      <c r="F36" s="186">
        <v>25</v>
      </c>
      <c r="G36" s="186">
        <v>78</v>
      </c>
      <c r="H36" s="186" t="s">
        <v>373</v>
      </c>
      <c r="I36" s="186" t="s">
        <v>373</v>
      </c>
      <c r="J36" s="186" t="s">
        <v>373</v>
      </c>
      <c r="K36" s="214" t="s">
        <v>373</v>
      </c>
      <c r="L36" s="188" t="s">
        <v>1088</v>
      </c>
      <c r="M36" s="34" t="s">
        <v>452</v>
      </c>
      <c r="N36" s="26" t="str">
        <f>Table2[[#This Row],[Band/Band Combination]]&amp;" "&amp;Table2[[#This Row],[Power Class]]&amp;" "&amp;Table2[[#This Row],[RAN4
Release]]</f>
        <v>CA_n25A-n78A PC3 Rel-16</v>
      </c>
      <c r="O36" s="95" t="s">
        <v>1005</v>
      </c>
      <c r="P36" s="29" t="s">
        <v>1090</v>
      </c>
      <c r="Q36" s="92"/>
      <c r="R36" s="92"/>
      <c r="S36" s="92"/>
      <c r="T36" s="92"/>
      <c r="U36" s="29"/>
      <c r="V36" s="92"/>
      <c r="W36" s="92"/>
      <c r="X36" s="92"/>
      <c r="Y36" s="34">
        <v>2</v>
      </c>
      <c r="Z36" s="34">
        <v>2</v>
      </c>
      <c r="AA36" s="35" t="s">
        <v>393</v>
      </c>
      <c r="AB36" s="29" t="s">
        <v>470</v>
      </c>
      <c r="AC36" s="65" t="s">
        <v>639</v>
      </c>
      <c r="AD36" s="29"/>
      <c r="AE36" s="22"/>
    </row>
    <row r="37" spans="1:31" ht="25" hidden="1">
      <c r="A37" s="29">
        <v>35</v>
      </c>
      <c r="B37" s="26" t="s">
        <v>315</v>
      </c>
      <c r="C37" s="26" t="s">
        <v>1064</v>
      </c>
      <c r="D37" s="29" t="s">
        <v>1064</v>
      </c>
      <c r="E37" s="29"/>
      <c r="F37" s="186">
        <v>26</v>
      </c>
      <c r="G37" s="186">
        <v>66</v>
      </c>
      <c r="H37" s="186" t="s">
        <v>373</v>
      </c>
      <c r="I37" s="186" t="s">
        <v>373</v>
      </c>
      <c r="J37" s="186" t="s">
        <v>373</v>
      </c>
      <c r="K37" s="214" t="s">
        <v>373</v>
      </c>
      <c r="L37" s="188" t="s">
        <v>1088</v>
      </c>
      <c r="M37" s="34" t="s">
        <v>652</v>
      </c>
      <c r="N37" s="26" t="str">
        <f>Table2[[#This Row],[Band/Band Combination]]&amp;" "&amp;Table2[[#This Row],[Power Class]]&amp;" "&amp;Table2[[#This Row],[RAN4
Release]]</f>
        <v>CA_n26A-n66A PC3 Rel-17</v>
      </c>
      <c r="O37" s="95" t="s">
        <v>1005</v>
      </c>
      <c r="P37" s="92" t="s">
        <v>1067</v>
      </c>
      <c r="Q37" s="29"/>
      <c r="R37" s="92"/>
      <c r="S37" s="95"/>
      <c r="T37" s="156"/>
      <c r="U37" s="29"/>
      <c r="V37" s="95"/>
      <c r="W37" s="95"/>
      <c r="X37" s="156"/>
      <c r="Y37" s="34">
        <v>2</v>
      </c>
      <c r="Z37" s="34">
        <v>2</v>
      </c>
      <c r="AA37" s="35" t="s">
        <v>393</v>
      </c>
      <c r="AB37" s="29" t="s">
        <v>1209</v>
      </c>
      <c r="AC37" s="65" t="s">
        <v>826</v>
      </c>
      <c r="AD37" s="29"/>
      <c r="AE37" s="22"/>
    </row>
    <row r="38" spans="1:31" ht="25" hidden="1">
      <c r="A38" s="29">
        <v>36</v>
      </c>
      <c r="B38" s="26" t="s">
        <v>315</v>
      </c>
      <c r="C38" s="26" t="s">
        <v>1065</v>
      </c>
      <c r="D38" s="29" t="s">
        <v>1065</v>
      </c>
      <c r="E38" s="29"/>
      <c r="F38" s="186">
        <v>26</v>
      </c>
      <c r="G38" s="186">
        <v>70</v>
      </c>
      <c r="H38" s="186" t="s">
        <v>373</v>
      </c>
      <c r="I38" s="186" t="s">
        <v>373</v>
      </c>
      <c r="J38" s="186" t="s">
        <v>373</v>
      </c>
      <c r="K38" s="214" t="s">
        <v>373</v>
      </c>
      <c r="L38" s="188" t="s">
        <v>1088</v>
      </c>
      <c r="M38" s="34" t="s">
        <v>652</v>
      </c>
      <c r="N38" s="26" t="str">
        <f>Table2[[#This Row],[Band/Band Combination]]&amp;" "&amp;Table2[[#This Row],[Power Class]]&amp;" "&amp;Table2[[#This Row],[RAN4
Release]]</f>
        <v>CA_n26A-n70A PC3 Rel-17</v>
      </c>
      <c r="O38" s="95" t="s">
        <v>1005</v>
      </c>
      <c r="P38" s="92" t="s">
        <v>1067</v>
      </c>
      <c r="Q38" s="29"/>
      <c r="R38" s="92"/>
      <c r="S38" s="95"/>
      <c r="T38" s="156"/>
      <c r="U38" s="29"/>
      <c r="V38" s="95"/>
      <c r="W38" s="95"/>
      <c r="X38" s="156"/>
      <c r="Y38" s="34">
        <v>2</v>
      </c>
      <c r="Z38" s="34">
        <v>2</v>
      </c>
      <c r="AA38" s="35" t="s">
        <v>393</v>
      </c>
      <c r="AB38" s="29" t="s">
        <v>1209</v>
      </c>
      <c r="AC38" s="65" t="s">
        <v>826</v>
      </c>
      <c r="AD38" s="29"/>
      <c r="AE38" s="22"/>
    </row>
    <row r="39" spans="1:31" ht="13" hidden="1">
      <c r="A39" s="29">
        <v>37</v>
      </c>
      <c r="B39" s="26" t="s">
        <v>315</v>
      </c>
      <c r="C39" s="26" t="s">
        <v>1210</v>
      </c>
      <c r="D39" s="184" t="s">
        <v>373</v>
      </c>
      <c r="E39" s="29"/>
      <c r="F39" s="186">
        <v>26</v>
      </c>
      <c r="G39" s="186">
        <v>71</v>
      </c>
      <c r="H39" s="186" t="s">
        <v>373</v>
      </c>
      <c r="I39" s="186" t="s">
        <v>373</v>
      </c>
      <c r="J39" s="186" t="s">
        <v>373</v>
      </c>
      <c r="K39" s="214" t="s">
        <v>373</v>
      </c>
      <c r="L39" s="188" t="s">
        <v>1088</v>
      </c>
      <c r="M39" s="34"/>
      <c r="N39" s="26" t="str">
        <f>Table2[[#This Row],[Band/Band Combination]]&amp;" "&amp;Table2[[#This Row],[Power Class]]&amp;" "&amp;Table2[[#This Row],[RAN4
Release]]</f>
        <v xml:space="preserve">CA_n26A-n71A PC3 </v>
      </c>
      <c r="O39" s="95" t="s">
        <v>1133</v>
      </c>
      <c r="P39" s="29"/>
      <c r="Q39" s="92"/>
      <c r="R39" s="92"/>
      <c r="S39" s="92"/>
      <c r="T39" s="92"/>
      <c r="U39" s="29"/>
      <c r="V39" s="92"/>
      <c r="W39" s="92"/>
      <c r="X39" s="92"/>
      <c r="Y39" s="34">
        <v>2</v>
      </c>
      <c r="Z39" s="34">
        <v>2</v>
      </c>
      <c r="AA39" s="35" t="s">
        <v>393</v>
      </c>
      <c r="AB39" s="29" t="s">
        <v>1209</v>
      </c>
      <c r="AC39" s="29" t="s">
        <v>616</v>
      </c>
      <c r="AD39" s="29" t="s">
        <v>1131</v>
      </c>
      <c r="AE39" s="22"/>
    </row>
    <row r="40" spans="1:31" ht="13" hidden="1">
      <c r="A40" s="29">
        <v>38</v>
      </c>
      <c r="B40" s="26" t="s">
        <v>315</v>
      </c>
      <c r="C40" s="26" t="s">
        <v>931</v>
      </c>
      <c r="D40" s="184" t="s">
        <v>373</v>
      </c>
      <c r="E40" s="29"/>
      <c r="F40" s="186">
        <v>29</v>
      </c>
      <c r="G40" s="186">
        <v>66</v>
      </c>
      <c r="H40" s="186" t="s">
        <v>373</v>
      </c>
      <c r="I40" s="186" t="s">
        <v>373</v>
      </c>
      <c r="J40" s="186" t="s">
        <v>373</v>
      </c>
      <c r="K40" s="214" t="s">
        <v>373</v>
      </c>
      <c r="L40" s="188" t="s">
        <v>1088</v>
      </c>
      <c r="M40" s="34" t="s">
        <v>452</v>
      </c>
      <c r="N40" s="26" t="str">
        <f>Table2[[#This Row],[Band/Band Combination]]&amp;" "&amp;Table2[[#This Row],[Power Class]]&amp;" "&amp;Table2[[#This Row],[RAN4
Release]]</f>
        <v>CA_n29A-n66A PC3 Rel-16</v>
      </c>
      <c r="O40" s="95" t="s">
        <v>1005</v>
      </c>
      <c r="P40" s="29" t="s">
        <v>820</v>
      </c>
      <c r="Q40" s="29"/>
      <c r="R40" s="92"/>
      <c r="S40" s="29"/>
      <c r="T40" s="92"/>
      <c r="U40" s="29"/>
      <c r="V40" s="92"/>
      <c r="W40" s="92"/>
      <c r="X40" s="92"/>
      <c r="Y40" s="34">
        <v>2</v>
      </c>
      <c r="Z40" s="34">
        <v>2</v>
      </c>
      <c r="AA40" s="35" t="s">
        <v>393</v>
      </c>
      <c r="AB40" s="29" t="s">
        <v>1220</v>
      </c>
      <c r="AC40" s="65" t="s">
        <v>616</v>
      </c>
      <c r="AD40" s="29"/>
      <c r="AE40" s="22"/>
    </row>
    <row r="41" spans="1:31" ht="13" hidden="1">
      <c r="A41" s="29">
        <v>39</v>
      </c>
      <c r="B41" s="26" t="s">
        <v>315</v>
      </c>
      <c r="C41" s="26" t="s">
        <v>822</v>
      </c>
      <c r="D41" s="184" t="s">
        <v>373</v>
      </c>
      <c r="E41" s="29"/>
      <c r="F41" s="186">
        <v>29</v>
      </c>
      <c r="G41" s="186">
        <v>70</v>
      </c>
      <c r="H41" s="186" t="s">
        <v>373</v>
      </c>
      <c r="I41" s="186" t="s">
        <v>373</v>
      </c>
      <c r="J41" s="186" t="s">
        <v>373</v>
      </c>
      <c r="K41" s="214" t="s">
        <v>373</v>
      </c>
      <c r="L41" s="188" t="s">
        <v>1088</v>
      </c>
      <c r="M41" s="34" t="s">
        <v>452</v>
      </c>
      <c r="N41" s="26" t="str">
        <f>Table2[[#This Row],[Band/Band Combination]]&amp;" "&amp;Table2[[#This Row],[Power Class]]&amp;" "&amp;Table2[[#This Row],[RAN4
Release]]</f>
        <v>CA_n29A-n70A PC3 Rel-16</v>
      </c>
      <c r="O41" s="95" t="s">
        <v>1005</v>
      </c>
      <c r="P41" s="29" t="s">
        <v>644</v>
      </c>
      <c r="Q41" s="29"/>
      <c r="R41" s="92"/>
      <c r="S41" s="29"/>
      <c r="T41" s="92"/>
      <c r="U41" s="29"/>
      <c r="V41" s="92"/>
      <c r="W41" s="92"/>
      <c r="X41" s="92"/>
      <c r="Y41" s="34">
        <v>2</v>
      </c>
      <c r="Z41" s="34">
        <v>2</v>
      </c>
      <c r="AA41" s="35" t="s">
        <v>393</v>
      </c>
      <c r="AB41" s="29" t="s">
        <v>1209</v>
      </c>
      <c r="AC41" s="65" t="s">
        <v>616</v>
      </c>
      <c r="AD41" s="29"/>
      <c r="AE41" s="22"/>
    </row>
    <row r="42" spans="1:31" ht="13" hidden="1">
      <c r="A42" s="29">
        <v>40</v>
      </c>
      <c r="B42" s="26" t="s">
        <v>315</v>
      </c>
      <c r="C42" s="190" t="s">
        <v>1127</v>
      </c>
      <c r="D42" s="184" t="s">
        <v>373</v>
      </c>
      <c r="E42" s="29"/>
      <c r="F42" s="186">
        <v>29</v>
      </c>
      <c r="G42" s="186">
        <v>71</v>
      </c>
      <c r="H42" s="186" t="s">
        <v>373</v>
      </c>
      <c r="I42" s="186" t="s">
        <v>373</v>
      </c>
      <c r="J42" s="186" t="s">
        <v>373</v>
      </c>
      <c r="K42" s="214" t="s">
        <v>373</v>
      </c>
      <c r="L42" s="188" t="s">
        <v>1088</v>
      </c>
      <c r="M42" s="34" t="s">
        <v>652</v>
      </c>
      <c r="N42" s="26" t="str">
        <f>Table2[[#This Row],[Band/Band Combination]]&amp;" "&amp;Table2[[#This Row],[Power Class]]&amp;" "&amp;Table2[[#This Row],[RAN4
Release]]</f>
        <v>CA_n29A-n71A PC3 Rel-17</v>
      </c>
      <c r="O42" s="95" t="s">
        <v>1005</v>
      </c>
      <c r="P42" s="29" t="s">
        <v>1067</v>
      </c>
      <c r="Q42" s="92"/>
      <c r="R42" s="92"/>
      <c r="S42" s="92"/>
      <c r="T42" s="92"/>
      <c r="U42" s="29"/>
      <c r="V42" s="92"/>
      <c r="W42" s="92"/>
      <c r="X42" s="92"/>
      <c r="Y42" s="34">
        <v>2</v>
      </c>
      <c r="Z42" s="34">
        <v>2</v>
      </c>
      <c r="AA42" s="35" t="s">
        <v>393</v>
      </c>
      <c r="AB42" s="29" t="s">
        <v>470</v>
      </c>
      <c r="AC42" s="65" t="s">
        <v>616</v>
      </c>
      <c r="AD42" s="29"/>
      <c r="AE42" s="22"/>
    </row>
    <row r="43" spans="1:31" ht="13" hidden="1">
      <c r="A43" s="29">
        <v>41</v>
      </c>
      <c r="B43" s="26" t="s">
        <v>315</v>
      </c>
      <c r="C43" s="190" t="s">
        <v>951</v>
      </c>
      <c r="D43" s="184" t="s">
        <v>373</v>
      </c>
      <c r="E43" s="35"/>
      <c r="F43" s="186">
        <v>41</v>
      </c>
      <c r="G43" s="186">
        <v>66</v>
      </c>
      <c r="H43" s="186" t="s">
        <v>373</v>
      </c>
      <c r="I43" s="186" t="s">
        <v>373</v>
      </c>
      <c r="J43" s="186" t="s">
        <v>373</v>
      </c>
      <c r="K43" s="214" t="s">
        <v>373</v>
      </c>
      <c r="L43" s="188" t="s">
        <v>1088</v>
      </c>
      <c r="M43" s="189" t="s">
        <v>452</v>
      </c>
      <c r="N43" s="26" t="str">
        <f>Table2[[#This Row],[Band/Band Combination]]&amp;" "&amp;Table2[[#This Row],[Power Class]]&amp;" "&amp;Table2[[#This Row],[RAN4
Release]]</f>
        <v>CA_n41A-n66A PC3 Rel-16</v>
      </c>
      <c r="O43" s="95" t="s">
        <v>1005</v>
      </c>
      <c r="P43" s="29" t="s">
        <v>1063</v>
      </c>
      <c r="Q43" s="92">
        <v>0</v>
      </c>
      <c r="R43" s="92">
        <v>0</v>
      </c>
      <c r="S43" s="92">
        <v>0</v>
      </c>
      <c r="T43" s="92">
        <v>0</v>
      </c>
      <c r="U43" s="29"/>
      <c r="V43" s="92"/>
      <c r="W43" s="92"/>
      <c r="X43" s="92"/>
      <c r="Y43" s="34">
        <v>2</v>
      </c>
      <c r="Z43" s="34">
        <v>2</v>
      </c>
      <c r="AA43" s="35" t="s">
        <v>393</v>
      </c>
      <c r="AB43" s="29" t="s">
        <v>1145</v>
      </c>
      <c r="AC43" s="65" t="s">
        <v>616</v>
      </c>
      <c r="AD43" s="29"/>
      <c r="AE43" s="22"/>
    </row>
    <row r="44" spans="1:31" ht="25" hidden="1">
      <c r="A44" s="29">
        <v>42</v>
      </c>
      <c r="B44" s="26" t="s">
        <v>315</v>
      </c>
      <c r="C44" s="190" t="s">
        <v>951</v>
      </c>
      <c r="D44" s="35" t="s">
        <v>951</v>
      </c>
      <c r="E44" s="35"/>
      <c r="F44" s="186">
        <v>41</v>
      </c>
      <c r="G44" s="186">
        <v>66</v>
      </c>
      <c r="H44" s="186" t="s">
        <v>373</v>
      </c>
      <c r="I44" s="186" t="s">
        <v>373</v>
      </c>
      <c r="J44" s="186" t="s">
        <v>373</v>
      </c>
      <c r="K44" s="214" t="s">
        <v>373</v>
      </c>
      <c r="L44" s="188" t="s">
        <v>1088</v>
      </c>
      <c r="M44" s="189" t="s">
        <v>452</v>
      </c>
      <c r="N44" s="26" t="str">
        <f>Table2[[#This Row],[Band/Band Combination]]&amp;" "&amp;Table2[[#This Row],[Power Class]]&amp;" "&amp;Table2[[#This Row],[RAN4
Release]]</f>
        <v>CA_n41A-n66A PC3 Rel-16</v>
      </c>
      <c r="O44" s="95" t="s">
        <v>1006</v>
      </c>
      <c r="P44" s="180"/>
      <c r="Q44" s="92">
        <v>0</v>
      </c>
      <c r="R44" s="92">
        <v>0</v>
      </c>
      <c r="S44" s="92">
        <v>0</v>
      </c>
      <c r="T44" s="92">
        <v>0</v>
      </c>
      <c r="U44" s="29"/>
      <c r="V44" s="92"/>
      <c r="W44" s="92"/>
      <c r="X44" s="92"/>
      <c r="Y44" s="34">
        <v>2</v>
      </c>
      <c r="Z44" s="34">
        <v>2</v>
      </c>
      <c r="AA44" s="35" t="s">
        <v>393</v>
      </c>
      <c r="AB44" s="29" t="s">
        <v>1145</v>
      </c>
      <c r="AC44" s="65" t="s">
        <v>826</v>
      </c>
      <c r="AD44" s="29"/>
      <c r="AE44" s="22"/>
    </row>
    <row r="45" spans="1:31" ht="13" hidden="1">
      <c r="A45" s="29">
        <v>43</v>
      </c>
      <c r="B45" s="26" t="s">
        <v>315</v>
      </c>
      <c r="C45" s="190" t="s">
        <v>952</v>
      </c>
      <c r="D45" s="184" t="s">
        <v>373</v>
      </c>
      <c r="E45" s="179"/>
      <c r="F45" s="186">
        <v>41</v>
      </c>
      <c r="G45" s="186">
        <v>71</v>
      </c>
      <c r="H45" s="186" t="s">
        <v>373</v>
      </c>
      <c r="I45" s="186" t="s">
        <v>373</v>
      </c>
      <c r="J45" s="186" t="s">
        <v>373</v>
      </c>
      <c r="K45" s="214" t="s">
        <v>373</v>
      </c>
      <c r="L45" s="188" t="s">
        <v>1088</v>
      </c>
      <c r="M45" s="34" t="s">
        <v>452</v>
      </c>
      <c r="N45" s="26" t="str">
        <f>Table2[[#This Row],[Band/Band Combination]]&amp;" "&amp;Table2[[#This Row],[Power Class]]&amp;" "&amp;Table2[[#This Row],[RAN4
Release]]</f>
        <v>CA_n41A-n71A PC3 Rel-16</v>
      </c>
      <c r="O45" s="95" t="s">
        <v>1005</v>
      </c>
      <c r="P45" s="29" t="s">
        <v>1063</v>
      </c>
      <c r="Q45" s="92">
        <v>0</v>
      </c>
      <c r="R45" s="92">
        <v>0</v>
      </c>
      <c r="S45" s="92">
        <v>0</v>
      </c>
      <c r="T45" s="92">
        <v>0</v>
      </c>
      <c r="U45" s="29"/>
      <c r="V45" s="92"/>
      <c r="W45" s="92"/>
      <c r="X45" s="92"/>
      <c r="Y45" s="34">
        <v>2</v>
      </c>
      <c r="Z45" s="34">
        <v>2</v>
      </c>
      <c r="AA45" s="35" t="s">
        <v>393</v>
      </c>
      <c r="AB45" s="29" t="s">
        <v>1145</v>
      </c>
      <c r="AC45" s="65" t="s">
        <v>702</v>
      </c>
      <c r="AD45" s="29"/>
      <c r="AE45" s="22"/>
    </row>
    <row r="46" spans="1:31" ht="25" hidden="1">
      <c r="A46" s="29">
        <v>44</v>
      </c>
      <c r="B46" s="26" t="s">
        <v>315</v>
      </c>
      <c r="C46" s="190" t="s">
        <v>952</v>
      </c>
      <c r="D46" s="35" t="s">
        <v>952</v>
      </c>
      <c r="E46" s="179"/>
      <c r="F46" s="186">
        <v>41</v>
      </c>
      <c r="G46" s="186">
        <v>71</v>
      </c>
      <c r="H46" s="186" t="s">
        <v>373</v>
      </c>
      <c r="I46" s="186" t="s">
        <v>373</v>
      </c>
      <c r="J46" s="186" t="s">
        <v>373</v>
      </c>
      <c r="K46" s="214" t="s">
        <v>373</v>
      </c>
      <c r="L46" s="188" t="s">
        <v>1088</v>
      </c>
      <c r="M46" s="34" t="s">
        <v>452</v>
      </c>
      <c r="N46" s="26" t="str">
        <f>Table2[[#This Row],[Band/Band Combination]]&amp;" "&amp;Table2[[#This Row],[Power Class]]&amp;" "&amp;Table2[[#This Row],[RAN4
Release]]</f>
        <v>CA_n41A-n71A PC3 Rel-16</v>
      </c>
      <c r="O46" s="95" t="s">
        <v>1004</v>
      </c>
      <c r="P46" s="180"/>
      <c r="Q46" s="92">
        <v>0</v>
      </c>
      <c r="R46" s="92">
        <v>0</v>
      </c>
      <c r="S46" s="92">
        <v>0</v>
      </c>
      <c r="T46" s="92">
        <v>0</v>
      </c>
      <c r="U46" s="29"/>
      <c r="V46" s="92"/>
      <c r="W46" s="92"/>
      <c r="X46" s="92"/>
      <c r="Y46" s="34">
        <v>2</v>
      </c>
      <c r="Z46" s="34">
        <v>2</v>
      </c>
      <c r="AA46" s="35" t="s">
        <v>393</v>
      </c>
      <c r="AB46" s="29" t="s">
        <v>1145</v>
      </c>
      <c r="AC46" s="65" t="s">
        <v>826</v>
      </c>
      <c r="AD46" s="29"/>
      <c r="AE46" s="22"/>
    </row>
    <row r="47" spans="1:31" ht="13" hidden="1">
      <c r="A47" s="29">
        <v>45</v>
      </c>
      <c r="B47" s="26" t="s">
        <v>315</v>
      </c>
      <c r="C47" s="26" t="s">
        <v>1156</v>
      </c>
      <c r="D47" s="184" t="s">
        <v>373</v>
      </c>
      <c r="E47" s="29"/>
      <c r="F47" s="186">
        <v>41</v>
      </c>
      <c r="G47" s="186">
        <v>77</v>
      </c>
      <c r="H47" s="186" t="s">
        <v>373</v>
      </c>
      <c r="I47" s="186" t="s">
        <v>373</v>
      </c>
      <c r="J47" s="186" t="s">
        <v>373</v>
      </c>
      <c r="K47" s="214" t="s">
        <v>373</v>
      </c>
      <c r="L47" s="188" t="s">
        <v>1088</v>
      </c>
      <c r="M47" s="34" t="s">
        <v>652</v>
      </c>
      <c r="N47" s="26" t="str">
        <f>Table2[[#This Row],[Band/Band Combination]]&amp;" "&amp;Table2[[#This Row],[Power Class]]&amp;" "&amp;Table2[[#This Row],[RAN4
Release]]</f>
        <v>CA_n41A-n77A PC3 Rel-17</v>
      </c>
      <c r="O47" s="95" t="s">
        <v>1005</v>
      </c>
      <c r="P47" s="29"/>
      <c r="Q47" s="92"/>
      <c r="R47" s="92"/>
      <c r="S47" s="92"/>
      <c r="T47" s="92"/>
      <c r="U47" s="29"/>
      <c r="V47" s="92"/>
      <c r="W47" s="92"/>
      <c r="X47" s="92"/>
      <c r="Y47" s="34">
        <v>2</v>
      </c>
      <c r="Z47" s="34">
        <v>2</v>
      </c>
      <c r="AA47" s="35" t="s">
        <v>393</v>
      </c>
      <c r="AB47" s="29" t="s">
        <v>467</v>
      </c>
      <c r="AC47" s="29" t="s">
        <v>616</v>
      </c>
      <c r="AD47" s="29"/>
      <c r="AE47" s="22"/>
    </row>
    <row r="48" spans="1:31" ht="13" hidden="1">
      <c r="A48" s="29">
        <v>46</v>
      </c>
      <c r="B48" s="26" t="s">
        <v>315</v>
      </c>
      <c r="C48" s="190" t="s">
        <v>953</v>
      </c>
      <c r="D48" s="179" t="s">
        <v>953</v>
      </c>
      <c r="E48" s="179"/>
      <c r="F48" s="186">
        <v>41</v>
      </c>
      <c r="G48" s="186">
        <v>78</v>
      </c>
      <c r="H48" s="186" t="s">
        <v>373</v>
      </c>
      <c r="I48" s="186" t="s">
        <v>373</v>
      </c>
      <c r="J48" s="186" t="s">
        <v>373</v>
      </c>
      <c r="K48" s="214" t="s">
        <v>373</v>
      </c>
      <c r="L48" s="188" t="s">
        <v>1088</v>
      </c>
      <c r="M48" s="34" t="s">
        <v>452</v>
      </c>
      <c r="N48" s="26" t="str">
        <f>Table2[[#This Row],[Band/Band Combination]]&amp;" "&amp;Table2[[#This Row],[Power Class]]&amp;" "&amp;Table2[[#This Row],[RAN4
Release]]</f>
        <v>CA_n41A-n78A PC3 Rel-16</v>
      </c>
      <c r="O48" s="95" t="s">
        <v>1004</v>
      </c>
      <c r="P48" s="29"/>
      <c r="Q48" s="92">
        <v>0</v>
      </c>
      <c r="R48" s="92">
        <v>0</v>
      </c>
      <c r="S48" s="92">
        <v>0</v>
      </c>
      <c r="T48" s="92">
        <v>0</v>
      </c>
      <c r="U48" s="29"/>
      <c r="V48" s="92"/>
      <c r="W48" s="92"/>
      <c r="X48" s="92"/>
      <c r="Y48" s="34">
        <v>2</v>
      </c>
      <c r="Z48" s="34">
        <v>2</v>
      </c>
      <c r="AA48" s="35" t="s">
        <v>393</v>
      </c>
      <c r="AB48" s="29" t="s">
        <v>655</v>
      </c>
      <c r="AC48" s="65" t="s">
        <v>702</v>
      </c>
      <c r="AD48" s="29"/>
      <c r="AE48" s="22"/>
    </row>
    <row r="49" spans="1:31" ht="13" hidden="1">
      <c r="A49" s="29">
        <v>47</v>
      </c>
      <c r="B49" s="26" t="s">
        <v>315</v>
      </c>
      <c r="C49" s="26" t="s">
        <v>1053</v>
      </c>
      <c r="D49" s="184" t="s">
        <v>373</v>
      </c>
      <c r="E49" s="29"/>
      <c r="F49" s="186">
        <v>48</v>
      </c>
      <c r="G49" s="186">
        <v>77</v>
      </c>
      <c r="H49" s="186" t="s">
        <v>373</v>
      </c>
      <c r="I49" s="186" t="s">
        <v>373</v>
      </c>
      <c r="J49" s="186" t="s">
        <v>373</v>
      </c>
      <c r="K49" s="214" t="s">
        <v>373</v>
      </c>
      <c r="L49" s="188" t="s">
        <v>1088</v>
      </c>
      <c r="M49" s="34" t="s">
        <v>652</v>
      </c>
      <c r="N49" s="26" t="str">
        <f>Table2[[#This Row],[Band/Band Combination]]&amp;" "&amp;Table2[[#This Row],[Power Class]]&amp;" "&amp;Table2[[#This Row],[RAN4
Release]]</f>
        <v>CA_n48A-n77A PC3 Rel-17</v>
      </c>
      <c r="O49" s="95" t="s">
        <v>1005</v>
      </c>
      <c r="P49" s="29" t="s">
        <v>1056</v>
      </c>
      <c r="Q49" s="29"/>
      <c r="R49" s="92"/>
      <c r="S49" s="95"/>
      <c r="T49" s="156"/>
      <c r="U49" s="29"/>
      <c r="V49" s="95"/>
      <c r="W49" s="95"/>
      <c r="X49" s="156"/>
      <c r="Y49" s="34">
        <v>2</v>
      </c>
      <c r="Z49" s="34">
        <v>2</v>
      </c>
      <c r="AA49" s="35" t="s">
        <v>393</v>
      </c>
      <c r="AB49" s="29" t="s">
        <v>1220</v>
      </c>
      <c r="AC49" s="29" t="s">
        <v>616</v>
      </c>
      <c r="AD49" s="29"/>
      <c r="AE49" s="22"/>
    </row>
    <row r="50" spans="1:31" ht="13" hidden="1">
      <c r="A50" s="29">
        <v>48</v>
      </c>
      <c r="B50" s="26" t="s">
        <v>315</v>
      </c>
      <c r="C50" s="26" t="s">
        <v>935</v>
      </c>
      <c r="D50" s="184" t="s">
        <v>373</v>
      </c>
      <c r="E50" s="29"/>
      <c r="F50" s="186">
        <v>66</v>
      </c>
      <c r="G50" s="186">
        <v>70</v>
      </c>
      <c r="H50" s="186" t="s">
        <v>373</v>
      </c>
      <c r="I50" s="186" t="s">
        <v>373</v>
      </c>
      <c r="J50" s="186" t="s">
        <v>373</v>
      </c>
      <c r="K50" s="214" t="s">
        <v>373</v>
      </c>
      <c r="L50" s="188" t="s">
        <v>1088</v>
      </c>
      <c r="M50" s="34" t="s">
        <v>452</v>
      </c>
      <c r="N50" s="26" t="str">
        <f>Table2[[#This Row],[Band/Band Combination]]&amp;" "&amp;Table2[[#This Row],[Power Class]]&amp;" "&amp;Table2[[#This Row],[RAN4
Release]]</f>
        <v>CA_n66A-n70A PC3 Rel-16</v>
      </c>
      <c r="O50" s="95" t="s">
        <v>1005</v>
      </c>
      <c r="P50" s="29" t="s">
        <v>820</v>
      </c>
      <c r="Q50" s="29"/>
      <c r="R50" s="92"/>
      <c r="S50" s="29"/>
      <c r="T50" s="92"/>
      <c r="U50" s="29"/>
      <c r="V50" s="92"/>
      <c r="W50" s="92"/>
      <c r="X50" s="92"/>
      <c r="Y50" s="34">
        <v>2</v>
      </c>
      <c r="Z50" s="34">
        <v>2</v>
      </c>
      <c r="AA50" s="35" t="s">
        <v>393</v>
      </c>
      <c r="AB50" s="29" t="s">
        <v>1209</v>
      </c>
      <c r="AC50" s="65" t="s">
        <v>616</v>
      </c>
      <c r="AD50" s="29"/>
      <c r="AE50" s="22"/>
    </row>
    <row r="51" spans="1:31" ht="25" hidden="1">
      <c r="A51" s="29">
        <v>49</v>
      </c>
      <c r="B51" s="26" t="s">
        <v>315</v>
      </c>
      <c r="C51" s="26" t="s">
        <v>929</v>
      </c>
      <c r="D51" s="179" t="s">
        <v>1007</v>
      </c>
      <c r="E51" s="179"/>
      <c r="F51" s="186">
        <v>66</v>
      </c>
      <c r="G51" s="186">
        <v>71</v>
      </c>
      <c r="H51" s="186" t="s">
        <v>373</v>
      </c>
      <c r="I51" s="186" t="s">
        <v>373</v>
      </c>
      <c r="J51" s="186" t="s">
        <v>373</v>
      </c>
      <c r="K51" s="214" t="s">
        <v>373</v>
      </c>
      <c r="L51" s="188" t="s">
        <v>1088</v>
      </c>
      <c r="M51" s="34" t="s">
        <v>452</v>
      </c>
      <c r="N51" s="26" t="str">
        <f>Table2[[#This Row],[Band/Band Combination]]&amp;" "&amp;Table2[[#This Row],[Power Class]]&amp;" "&amp;Table2[[#This Row],[RAN4
Release]]</f>
        <v>CA_n66A-n71A PC3 Rel-16</v>
      </c>
      <c r="O51" s="95" t="s">
        <v>1005</v>
      </c>
      <c r="P51" s="29" t="s">
        <v>646</v>
      </c>
      <c r="Q51" s="29"/>
      <c r="R51" s="92"/>
      <c r="S51" s="29"/>
      <c r="T51" s="92"/>
      <c r="U51" s="29"/>
      <c r="V51" s="92">
        <v>1</v>
      </c>
      <c r="W51" s="92">
        <v>1</v>
      </c>
      <c r="X51" s="92">
        <v>1</v>
      </c>
      <c r="Y51" s="34">
        <v>2</v>
      </c>
      <c r="Z51" s="34">
        <v>2</v>
      </c>
      <c r="AA51" s="35" t="s">
        <v>393</v>
      </c>
      <c r="AB51" s="29" t="s">
        <v>1235</v>
      </c>
      <c r="AC51" s="65" t="s">
        <v>639</v>
      </c>
      <c r="AD51" s="29"/>
      <c r="AE51" s="22"/>
    </row>
    <row r="52" spans="1:31" ht="13.4" hidden="1" customHeight="1">
      <c r="A52" s="29">
        <v>50</v>
      </c>
      <c r="B52" s="26" t="s">
        <v>315</v>
      </c>
      <c r="C52" s="190" t="s">
        <v>954</v>
      </c>
      <c r="D52" s="179" t="s">
        <v>954</v>
      </c>
      <c r="E52" s="179"/>
      <c r="F52" s="186">
        <v>66</v>
      </c>
      <c r="G52" s="186">
        <v>77</v>
      </c>
      <c r="H52" s="186" t="s">
        <v>373</v>
      </c>
      <c r="I52" s="186" t="s">
        <v>373</v>
      </c>
      <c r="J52" s="186" t="s">
        <v>373</v>
      </c>
      <c r="K52" s="214" t="s">
        <v>373</v>
      </c>
      <c r="L52" s="188" t="s">
        <v>1088</v>
      </c>
      <c r="M52" s="189" t="s">
        <v>452</v>
      </c>
      <c r="N52" s="26" t="str">
        <f>Table2[[#This Row],[Band/Band Combination]]&amp;" "&amp;Table2[[#This Row],[Power Class]]&amp;" "&amp;Table2[[#This Row],[RAN4
Release]]</f>
        <v>CA_n66A-n77A PC3 Rel-16</v>
      </c>
      <c r="O52" s="95" t="s">
        <v>1005</v>
      </c>
      <c r="P52" s="29" t="s">
        <v>1056</v>
      </c>
      <c r="Q52" s="92">
        <v>0.14000000000000001</v>
      </c>
      <c r="R52" s="92">
        <v>0</v>
      </c>
      <c r="S52" s="92">
        <v>0</v>
      </c>
      <c r="T52" s="92">
        <v>0</v>
      </c>
      <c r="U52" s="29"/>
      <c r="V52" s="92"/>
      <c r="W52" s="92"/>
      <c r="X52" s="92"/>
      <c r="Y52" s="34">
        <v>2</v>
      </c>
      <c r="Z52" s="34">
        <v>2</v>
      </c>
      <c r="AA52" s="35" t="s">
        <v>393</v>
      </c>
      <c r="AB52" s="29" t="s">
        <v>1236</v>
      </c>
      <c r="AC52" s="65" t="s">
        <v>826</v>
      </c>
      <c r="AD52" s="29"/>
      <c r="AE52" s="22"/>
    </row>
    <row r="53" spans="1:31" ht="25" hidden="1">
      <c r="A53" s="29">
        <v>51</v>
      </c>
      <c r="B53" s="26" t="s">
        <v>315</v>
      </c>
      <c r="C53" s="26" t="s">
        <v>954</v>
      </c>
      <c r="D53" s="65" t="s">
        <v>1224</v>
      </c>
      <c r="E53" s="29"/>
      <c r="F53" s="186">
        <v>66</v>
      </c>
      <c r="G53" s="186">
        <v>77</v>
      </c>
      <c r="H53" s="186" t="s">
        <v>373</v>
      </c>
      <c r="I53" s="186" t="s">
        <v>373</v>
      </c>
      <c r="J53" s="186" t="s">
        <v>373</v>
      </c>
      <c r="K53" s="214" t="s">
        <v>373</v>
      </c>
      <c r="L53" s="188" t="s">
        <v>1125</v>
      </c>
      <c r="M53" s="189" t="s">
        <v>652</v>
      </c>
      <c r="N53" s="26" t="str">
        <f>Table2[[#This Row],[Band/Band Combination]]&amp;" "&amp;Table2[[#This Row],[Power Class]]&amp;" "&amp;Table2[[#This Row],[RAN4
Release]]</f>
        <v>CA_n66A-n77A PC2 Rel-17</v>
      </c>
      <c r="O53" s="95" t="s">
        <v>1005</v>
      </c>
      <c r="P53" s="29" t="s">
        <v>1075</v>
      </c>
      <c r="Q53" s="92"/>
      <c r="R53" s="92"/>
      <c r="S53" s="92"/>
      <c r="T53" s="92"/>
      <c r="U53" s="29"/>
      <c r="V53" s="92"/>
      <c r="W53" s="92"/>
      <c r="X53" s="92"/>
      <c r="Y53" s="34">
        <v>2</v>
      </c>
      <c r="Z53" s="34">
        <v>2</v>
      </c>
      <c r="AA53" s="35"/>
      <c r="AB53" s="29"/>
      <c r="AC53" s="65" t="s">
        <v>826</v>
      </c>
      <c r="AD53" s="29"/>
      <c r="AE53" s="22"/>
    </row>
    <row r="54" spans="1:31" ht="25" hidden="1" customHeight="1">
      <c r="A54" s="29">
        <v>52</v>
      </c>
      <c r="B54" s="26" t="s">
        <v>315</v>
      </c>
      <c r="C54" s="26" t="s">
        <v>954</v>
      </c>
      <c r="D54" s="65" t="s">
        <v>1224</v>
      </c>
      <c r="E54" s="29"/>
      <c r="F54" s="186">
        <v>66</v>
      </c>
      <c r="G54" s="186">
        <v>77</v>
      </c>
      <c r="H54" s="186" t="s">
        <v>373</v>
      </c>
      <c r="I54" s="186" t="s">
        <v>373</v>
      </c>
      <c r="J54" s="186"/>
      <c r="K54" s="214" t="s">
        <v>373</v>
      </c>
      <c r="L54" s="193" t="s">
        <v>1125</v>
      </c>
      <c r="M54" s="189" t="s">
        <v>652</v>
      </c>
      <c r="N54" s="26" t="str">
        <f>Table2[[#This Row],[Band/Band Combination]]&amp;" "&amp;Table2[[#This Row],[Power Class]]&amp;" "&amp;Table2[[#This Row],[RAN4
Release]]</f>
        <v>CA_n66A-n77A PC2 Rel-17</v>
      </c>
      <c r="O54" s="95" t="s">
        <v>1005</v>
      </c>
      <c r="P54" s="29" t="s">
        <v>1075</v>
      </c>
      <c r="Q54" s="92"/>
      <c r="R54" s="92"/>
      <c r="S54" s="92"/>
      <c r="T54" s="92"/>
      <c r="U54" s="29"/>
      <c r="V54" s="92"/>
      <c r="W54" s="92"/>
      <c r="X54" s="92"/>
      <c r="Y54" s="34">
        <v>2</v>
      </c>
      <c r="Z54" s="34">
        <v>2</v>
      </c>
      <c r="AA54" s="35" t="s">
        <v>393</v>
      </c>
      <c r="AB54" s="29" t="s">
        <v>470</v>
      </c>
      <c r="AC54" s="65" t="s">
        <v>639</v>
      </c>
      <c r="AD54" s="29"/>
      <c r="AE54" s="22"/>
    </row>
    <row r="55" spans="1:31" ht="25" hidden="1">
      <c r="A55" s="29">
        <v>53</v>
      </c>
      <c r="B55" s="26" t="s">
        <v>315</v>
      </c>
      <c r="C55" s="190" t="s">
        <v>955</v>
      </c>
      <c r="D55" s="179" t="s">
        <v>955</v>
      </c>
      <c r="E55" s="179"/>
      <c r="F55" s="186">
        <v>66</v>
      </c>
      <c r="G55" s="186">
        <v>78</v>
      </c>
      <c r="H55" s="186" t="s">
        <v>373</v>
      </c>
      <c r="I55" s="186" t="s">
        <v>373</v>
      </c>
      <c r="J55" s="186" t="s">
        <v>373</v>
      </c>
      <c r="K55" s="214" t="s">
        <v>373</v>
      </c>
      <c r="L55" s="188" t="s">
        <v>1088</v>
      </c>
      <c r="M55" s="189" t="s">
        <v>452</v>
      </c>
      <c r="N55" s="26" t="str">
        <f>Table2[[#This Row],[Band/Band Combination]]&amp;" "&amp;Table2[[#This Row],[Power Class]]&amp;" "&amp;Table2[[#This Row],[RAN4
Release]]</f>
        <v>CA_n66A-n78A PC3 Rel-16</v>
      </c>
      <c r="O55" s="95" t="s">
        <v>1005</v>
      </c>
      <c r="P55" s="29" t="s">
        <v>1090</v>
      </c>
      <c r="Q55" s="92">
        <v>0</v>
      </c>
      <c r="R55" s="92">
        <v>0</v>
      </c>
      <c r="S55" s="92">
        <v>0</v>
      </c>
      <c r="T55" s="92">
        <v>0</v>
      </c>
      <c r="U55" s="29"/>
      <c r="V55" s="92"/>
      <c r="W55" s="92"/>
      <c r="X55" s="92"/>
      <c r="Y55" s="34">
        <v>2</v>
      </c>
      <c r="Z55" s="34">
        <v>2</v>
      </c>
      <c r="AA55" s="35" t="s">
        <v>393</v>
      </c>
      <c r="AB55" s="29" t="s">
        <v>855</v>
      </c>
      <c r="AC55" s="65" t="s">
        <v>723</v>
      </c>
      <c r="AD55" s="29"/>
      <c r="AE55" s="22"/>
    </row>
    <row r="56" spans="1:31" ht="25" hidden="1">
      <c r="A56" s="29">
        <v>54</v>
      </c>
      <c r="B56" s="26" t="s">
        <v>315</v>
      </c>
      <c r="C56" s="26" t="s">
        <v>930</v>
      </c>
      <c r="D56" s="179" t="s">
        <v>1008</v>
      </c>
      <c r="E56" s="179"/>
      <c r="F56" s="186">
        <v>70</v>
      </c>
      <c r="G56" s="186">
        <v>71</v>
      </c>
      <c r="H56" s="186" t="s">
        <v>373</v>
      </c>
      <c r="I56" s="186" t="s">
        <v>373</v>
      </c>
      <c r="J56" s="186" t="s">
        <v>373</v>
      </c>
      <c r="K56" s="214" t="s">
        <v>373</v>
      </c>
      <c r="L56" s="188" t="s">
        <v>1088</v>
      </c>
      <c r="M56" s="189" t="s">
        <v>452</v>
      </c>
      <c r="N56" s="26" t="str">
        <f>Table2[[#This Row],[Band/Band Combination]]&amp;" "&amp;Table2[[#This Row],[Power Class]]&amp;" "&amp;Table2[[#This Row],[RAN4
Release]]</f>
        <v>CA_n70A-n71A PC3 Rel-16</v>
      </c>
      <c r="O56" s="95" t="s">
        <v>1005</v>
      </c>
      <c r="P56" s="29" t="s">
        <v>820</v>
      </c>
      <c r="Q56" s="29"/>
      <c r="R56" s="92"/>
      <c r="S56" s="29"/>
      <c r="T56" s="92"/>
      <c r="U56" s="29"/>
      <c r="V56" s="92"/>
      <c r="W56" s="92"/>
      <c r="X56" s="92"/>
      <c r="Y56" s="34">
        <v>2</v>
      </c>
      <c r="Z56" s="34">
        <v>2</v>
      </c>
      <c r="AA56" s="35" t="s">
        <v>393</v>
      </c>
      <c r="AB56" s="29" t="s">
        <v>1209</v>
      </c>
      <c r="AC56" s="65" t="s">
        <v>826</v>
      </c>
      <c r="AD56" s="29"/>
      <c r="AE56" s="22"/>
    </row>
    <row r="57" spans="1:31" ht="25" hidden="1">
      <c r="A57" s="29">
        <v>55</v>
      </c>
      <c r="B57" s="26" t="s">
        <v>315</v>
      </c>
      <c r="C57" s="26" t="s">
        <v>958</v>
      </c>
      <c r="D57" s="179" t="s">
        <v>958</v>
      </c>
      <c r="E57" s="179"/>
      <c r="F57" s="186">
        <v>71</v>
      </c>
      <c r="G57" s="186">
        <v>77</v>
      </c>
      <c r="H57" s="186" t="s">
        <v>373</v>
      </c>
      <c r="I57" s="186" t="s">
        <v>373</v>
      </c>
      <c r="J57" s="186" t="s">
        <v>373</v>
      </c>
      <c r="K57" s="214" t="s">
        <v>373</v>
      </c>
      <c r="L57" s="188" t="s">
        <v>1088</v>
      </c>
      <c r="M57" s="189" t="s">
        <v>652</v>
      </c>
      <c r="N57" s="26" t="str">
        <f>Table2[[#This Row],[Band/Band Combination]]&amp;" "&amp;Table2[[#This Row],[Power Class]]&amp;" "&amp;Table2[[#This Row],[RAN4
Release]]</f>
        <v>CA_n71A-n77A PC3 Rel-17</v>
      </c>
      <c r="O57" s="95" t="s">
        <v>1005</v>
      </c>
      <c r="P57" s="29" t="s">
        <v>1056</v>
      </c>
      <c r="Q57" s="92">
        <v>0</v>
      </c>
      <c r="R57" s="92">
        <v>0</v>
      </c>
      <c r="S57" s="92">
        <v>0</v>
      </c>
      <c r="T57" s="92">
        <v>0</v>
      </c>
      <c r="U57" s="29"/>
      <c r="V57" s="92"/>
      <c r="W57" s="92"/>
      <c r="X57" s="92"/>
      <c r="Y57" s="34">
        <v>2</v>
      </c>
      <c r="Z57" s="34">
        <v>2</v>
      </c>
      <c r="AA57" s="35" t="s">
        <v>393</v>
      </c>
      <c r="AB57" s="29" t="s">
        <v>1145</v>
      </c>
      <c r="AC57" s="65" t="s">
        <v>723</v>
      </c>
      <c r="AD57" s="29"/>
      <c r="AE57" s="22"/>
    </row>
    <row r="58" spans="1:31" ht="13.15" hidden="1" customHeight="1">
      <c r="A58" s="29">
        <v>56</v>
      </c>
      <c r="B58" s="26" t="s">
        <v>315</v>
      </c>
      <c r="C58" s="190" t="s">
        <v>1059</v>
      </c>
      <c r="D58" s="29" t="s">
        <v>937</v>
      </c>
      <c r="E58" s="29"/>
      <c r="F58" s="192">
        <v>5</v>
      </c>
      <c r="G58" s="186">
        <v>78</v>
      </c>
      <c r="H58" s="186">
        <v>78</v>
      </c>
      <c r="I58" s="186" t="s">
        <v>373</v>
      </c>
      <c r="J58" s="186" t="s">
        <v>373</v>
      </c>
      <c r="K58" s="214" t="s">
        <v>373</v>
      </c>
      <c r="L58" s="188" t="s">
        <v>1088</v>
      </c>
      <c r="M58" s="189" t="s">
        <v>652</v>
      </c>
      <c r="N58" s="26" t="str">
        <f>Table2[[#This Row],[Band/Band Combination]]&amp;" "&amp;Table2[[#This Row],[Power Class]]&amp;" "&amp;Table2[[#This Row],[RAN4
Release]]</f>
        <v>CA_n5A-n78(2A) PC3 Rel-17</v>
      </c>
      <c r="O58" s="95" t="s">
        <v>1005</v>
      </c>
      <c r="P58" s="92" t="s">
        <v>1061</v>
      </c>
      <c r="Q58" s="92"/>
      <c r="R58" s="92"/>
      <c r="S58" s="92"/>
      <c r="T58" s="92"/>
      <c r="U58" s="92"/>
      <c r="V58" s="92"/>
      <c r="W58" s="92"/>
      <c r="X58" s="92"/>
      <c r="Y58" s="34">
        <v>2</v>
      </c>
      <c r="Z58" s="34">
        <v>3</v>
      </c>
      <c r="AA58" s="35" t="s">
        <v>393</v>
      </c>
      <c r="AB58" s="29" t="s">
        <v>470</v>
      </c>
      <c r="AC58" s="65" t="s">
        <v>911</v>
      </c>
      <c r="AD58" s="29"/>
      <c r="AE58" s="22"/>
    </row>
    <row r="59" spans="1:31" s="94" customFormat="1" ht="13" hidden="1">
      <c r="A59" s="29">
        <v>57</v>
      </c>
      <c r="B59" s="26" t="s">
        <v>315</v>
      </c>
      <c r="C59" s="26" t="s">
        <v>1161</v>
      </c>
      <c r="D59" s="184" t="s">
        <v>373</v>
      </c>
      <c r="E59" s="29"/>
      <c r="F59" s="186">
        <v>25</v>
      </c>
      <c r="G59" s="186">
        <v>25</v>
      </c>
      <c r="H59" s="186">
        <v>41</v>
      </c>
      <c r="I59" s="186" t="s">
        <v>373</v>
      </c>
      <c r="J59" s="186" t="s">
        <v>373</v>
      </c>
      <c r="K59" s="214" t="s">
        <v>373</v>
      </c>
      <c r="L59" s="188" t="s">
        <v>1088</v>
      </c>
      <c r="M59" s="189" t="s">
        <v>452</v>
      </c>
      <c r="N59" s="26" t="str">
        <f>Table2[[#This Row],[Band/Band Combination]]&amp;" "&amp;Table2[[#This Row],[Power Class]]&amp;" "&amp;Table2[[#This Row],[RAN4
Release]]</f>
        <v>CA_n25(2A)-n41A PC3 Rel-16</v>
      </c>
      <c r="O59" s="95" t="s">
        <v>1004</v>
      </c>
      <c r="P59" s="29"/>
      <c r="Q59" s="92"/>
      <c r="R59" s="92"/>
      <c r="S59" s="92"/>
      <c r="T59" s="92"/>
      <c r="U59" s="29"/>
      <c r="V59" s="92"/>
      <c r="W59" s="92"/>
      <c r="X59" s="92"/>
      <c r="Y59" s="34">
        <v>2</v>
      </c>
      <c r="Z59" s="34">
        <v>3</v>
      </c>
      <c r="AA59" s="35" t="s">
        <v>393</v>
      </c>
      <c r="AB59" s="29" t="s">
        <v>467</v>
      </c>
      <c r="AC59" s="29" t="s">
        <v>911</v>
      </c>
      <c r="AD59" s="29"/>
    </row>
    <row r="60" spans="1:31" s="94" customFormat="1" ht="13" hidden="1">
      <c r="A60" s="29">
        <v>58</v>
      </c>
      <c r="B60" s="26" t="s">
        <v>315</v>
      </c>
      <c r="C60" s="26" t="s">
        <v>1174</v>
      </c>
      <c r="D60" s="184" t="s">
        <v>373</v>
      </c>
      <c r="E60" s="29"/>
      <c r="F60" s="186">
        <v>25</v>
      </c>
      <c r="G60" s="186">
        <v>25</v>
      </c>
      <c r="H60" s="186">
        <v>66</v>
      </c>
      <c r="I60" s="186" t="s">
        <v>373</v>
      </c>
      <c r="J60" s="186" t="s">
        <v>373</v>
      </c>
      <c r="K60" s="214" t="s">
        <v>373</v>
      </c>
      <c r="L60" s="188" t="s">
        <v>1088</v>
      </c>
      <c r="M60" s="189" t="s">
        <v>452</v>
      </c>
      <c r="N60" s="26" t="str">
        <f>Table2[[#This Row],[Band/Band Combination]]&amp;" "&amp;Table2[[#This Row],[Power Class]]&amp;" "&amp;Table2[[#This Row],[RAN4
Release]]</f>
        <v>CA_n25(2A)-n66A PC3 Rel-16</v>
      </c>
      <c r="O60" s="95" t="s">
        <v>1004</v>
      </c>
      <c r="P60" s="29"/>
      <c r="Q60" s="92"/>
      <c r="R60" s="92"/>
      <c r="S60" s="92"/>
      <c r="T60" s="92"/>
      <c r="U60" s="29"/>
      <c r="V60" s="92"/>
      <c r="W60" s="92"/>
      <c r="X60" s="92"/>
      <c r="Y60" s="34">
        <v>2</v>
      </c>
      <c r="Z60" s="34">
        <v>3</v>
      </c>
      <c r="AA60" s="35" t="s">
        <v>393</v>
      </c>
      <c r="AB60" s="29" t="s">
        <v>467</v>
      </c>
      <c r="AC60" s="29" t="s">
        <v>911</v>
      </c>
      <c r="AD60" s="29"/>
    </row>
    <row r="61" spans="1:31" s="94" customFormat="1" ht="13" hidden="1">
      <c r="A61" s="29">
        <v>59</v>
      </c>
      <c r="B61" s="26" t="s">
        <v>315</v>
      </c>
      <c r="C61" s="26" t="s">
        <v>1175</v>
      </c>
      <c r="D61" s="184" t="s">
        <v>373</v>
      </c>
      <c r="E61" s="29"/>
      <c r="F61" s="186">
        <v>25</v>
      </c>
      <c r="G61" s="186">
        <v>25</v>
      </c>
      <c r="H61" s="186">
        <v>71</v>
      </c>
      <c r="I61" s="186" t="s">
        <v>373</v>
      </c>
      <c r="J61" s="186" t="s">
        <v>373</v>
      </c>
      <c r="K61" s="214" t="s">
        <v>373</v>
      </c>
      <c r="L61" s="188" t="s">
        <v>1088</v>
      </c>
      <c r="M61" s="189" t="s">
        <v>652</v>
      </c>
      <c r="N61" s="26" t="str">
        <f>Table2[[#This Row],[Band/Band Combination]]&amp;" "&amp;Table2[[#This Row],[Power Class]]&amp;" "&amp;Table2[[#This Row],[RAN4
Release]]</f>
        <v>CA_n25(2A)-n71A PC3 Rel-17</v>
      </c>
      <c r="O61" s="95" t="s">
        <v>1004</v>
      </c>
      <c r="P61" s="29"/>
      <c r="Q61" s="92"/>
      <c r="R61" s="92"/>
      <c r="S61" s="92"/>
      <c r="T61" s="92"/>
      <c r="U61" s="29"/>
      <c r="V61" s="92"/>
      <c r="W61" s="92"/>
      <c r="X61" s="92"/>
      <c r="Y61" s="34">
        <v>2</v>
      </c>
      <c r="Z61" s="34">
        <v>3</v>
      </c>
      <c r="AA61" s="35" t="s">
        <v>393</v>
      </c>
      <c r="AB61" s="29" t="s">
        <v>467</v>
      </c>
      <c r="AC61" s="29" t="s">
        <v>911</v>
      </c>
      <c r="AD61" s="29"/>
    </row>
    <row r="62" spans="1:31" s="94" customFormat="1" ht="13" hidden="1">
      <c r="A62" s="29">
        <v>60</v>
      </c>
      <c r="B62" s="26" t="s">
        <v>315</v>
      </c>
      <c r="C62" s="26" t="s">
        <v>1163</v>
      </c>
      <c r="D62" s="184" t="s">
        <v>373</v>
      </c>
      <c r="E62" s="29"/>
      <c r="F62" s="186">
        <v>25</v>
      </c>
      <c r="G62" s="186">
        <v>25</v>
      </c>
      <c r="H62" s="186">
        <v>77</v>
      </c>
      <c r="I62" s="186" t="s">
        <v>373</v>
      </c>
      <c r="J62" s="186" t="s">
        <v>373</v>
      </c>
      <c r="K62" s="214" t="s">
        <v>373</v>
      </c>
      <c r="L62" s="188" t="s">
        <v>1088</v>
      </c>
      <c r="M62" s="189" t="s">
        <v>652</v>
      </c>
      <c r="N62" s="26" t="str">
        <f>Table2[[#This Row],[Band/Band Combination]]&amp;" "&amp;Table2[[#This Row],[Power Class]]&amp;" "&amp;Table2[[#This Row],[RAN4
Release]]</f>
        <v>CA_n25(2A)-n77A PC3 Rel-17</v>
      </c>
      <c r="O62" s="95" t="s">
        <v>1004</v>
      </c>
      <c r="P62" s="29"/>
      <c r="Q62" s="92"/>
      <c r="R62" s="92"/>
      <c r="S62" s="92"/>
      <c r="T62" s="92"/>
      <c r="U62" s="29"/>
      <c r="V62" s="92"/>
      <c r="W62" s="92"/>
      <c r="X62" s="92"/>
      <c r="Y62" s="34">
        <v>2</v>
      </c>
      <c r="Z62" s="34">
        <v>3</v>
      </c>
      <c r="AA62" s="35" t="s">
        <v>393</v>
      </c>
      <c r="AB62" s="29" t="s">
        <v>467</v>
      </c>
      <c r="AC62" s="29" t="s">
        <v>911</v>
      </c>
      <c r="AD62" s="29"/>
    </row>
    <row r="63" spans="1:31" s="94" customFormat="1" ht="13" hidden="1">
      <c r="A63" s="29">
        <v>61</v>
      </c>
      <c r="B63" s="26" t="s">
        <v>315</v>
      </c>
      <c r="C63" s="26" t="s">
        <v>1165</v>
      </c>
      <c r="D63" s="184" t="s">
        <v>373</v>
      </c>
      <c r="E63" s="29"/>
      <c r="F63" s="186">
        <v>25</v>
      </c>
      <c r="G63" s="186">
        <v>41</v>
      </c>
      <c r="H63" s="186">
        <v>41</v>
      </c>
      <c r="I63" s="186" t="s">
        <v>373</v>
      </c>
      <c r="J63" s="186" t="s">
        <v>373</v>
      </c>
      <c r="K63" s="214" t="s">
        <v>373</v>
      </c>
      <c r="L63" s="178" t="s">
        <v>1088</v>
      </c>
      <c r="M63" s="34" t="s">
        <v>452</v>
      </c>
      <c r="N63" s="26" t="str">
        <f>Table2[[#This Row],[Band/Band Combination]]&amp;" "&amp;Table2[[#This Row],[Power Class]]&amp;" "&amp;Table2[[#This Row],[RAN4
Release]]</f>
        <v>CA_n25A-n41(2A) PC3 Rel-16</v>
      </c>
      <c r="O63" s="95" t="s">
        <v>1004</v>
      </c>
      <c r="P63" s="29"/>
      <c r="Q63" s="92"/>
      <c r="R63" s="92"/>
      <c r="S63" s="92"/>
      <c r="T63" s="92"/>
      <c r="U63" s="29"/>
      <c r="V63" s="92"/>
      <c r="W63" s="92"/>
      <c r="X63" s="92"/>
      <c r="Y63" s="34">
        <v>2</v>
      </c>
      <c r="Z63" s="34">
        <v>3</v>
      </c>
      <c r="AA63" s="35" t="s">
        <v>393</v>
      </c>
      <c r="AB63" s="29" t="s">
        <v>467</v>
      </c>
      <c r="AC63" s="29" t="s">
        <v>911</v>
      </c>
      <c r="AD63" s="29"/>
    </row>
    <row r="64" spans="1:31" s="94" customFormat="1" ht="13" hidden="1">
      <c r="A64" s="29">
        <v>62</v>
      </c>
      <c r="B64" s="26" t="s">
        <v>315</v>
      </c>
      <c r="C64" s="26" t="s">
        <v>1166</v>
      </c>
      <c r="D64" s="184" t="s">
        <v>373</v>
      </c>
      <c r="E64" s="29"/>
      <c r="F64" s="186">
        <v>25</v>
      </c>
      <c r="G64" s="186">
        <v>41</v>
      </c>
      <c r="H64" s="186">
        <v>41</v>
      </c>
      <c r="I64" s="186" t="s">
        <v>373</v>
      </c>
      <c r="J64" s="186" t="s">
        <v>373</v>
      </c>
      <c r="K64" s="214" t="s">
        <v>373</v>
      </c>
      <c r="L64" s="178" t="s">
        <v>1088</v>
      </c>
      <c r="M64" s="34" t="s">
        <v>452</v>
      </c>
      <c r="N64" s="26" t="str">
        <f>Table2[[#This Row],[Band/Band Combination]]&amp;" "&amp;Table2[[#This Row],[Power Class]]&amp;" "&amp;Table2[[#This Row],[RAN4
Release]]</f>
        <v>CA_n25A-n41C PC3 Rel-16</v>
      </c>
      <c r="O64" s="95" t="s">
        <v>1004</v>
      </c>
      <c r="P64" s="29"/>
      <c r="Q64" s="92"/>
      <c r="R64" s="92"/>
      <c r="S64" s="92"/>
      <c r="T64" s="92"/>
      <c r="U64" s="29"/>
      <c r="V64" s="92"/>
      <c r="W64" s="92"/>
      <c r="X64" s="92"/>
      <c r="Y64" s="34">
        <v>2</v>
      </c>
      <c r="Z64" s="34">
        <v>3</v>
      </c>
      <c r="AA64" s="35" t="s">
        <v>393</v>
      </c>
      <c r="AB64" s="29" t="s">
        <v>467</v>
      </c>
      <c r="AC64" s="29" t="s">
        <v>911</v>
      </c>
      <c r="AD64" s="29"/>
    </row>
    <row r="65" spans="1:30" s="94" customFormat="1" ht="13" hidden="1">
      <c r="A65" s="29">
        <v>63</v>
      </c>
      <c r="B65" s="26" t="s">
        <v>315</v>
      </c>
      <c r="C65" s="26" t="s">
        <v>1176</v>
      </c>
      <c r="D65" s="184" t="s">
        <v>373</v>
      </c>
      <c r="E65" s="29"/>
      <c r="F65" s="186">
        <v>25</v>
      </c>
      <c r="G65" s="186">
        <v>71</v>
      </c>
      <c r="H65" s="186">
        <v>71</v>
      </c>
      <c r="I65" s="186" t="s">
        <v>373</v>
      </c>
      <c r="J65" s="186" t="s">
        <v>373</v>
      </c>
      <c r="K65" s="214" t="s">
        <v>373</v>
      </c>
      <c r="L65" s="178" t="s">
        <v>1088</v>
      </c>
      <c r="M65" s="34" t="s">
        <v>652</v>
      </c>
      <c r="N65" s="26" t="str">
        <f>Table2[[#This Row],[Band/Band Combination]]&amp;" "&amp;Table2[[#This Row],[Power Class]]&amp;" "&amp;Table2[[#This Row],[RAN4
Release]]</f>
        <v>CA_n25A-n71B PC3 Rel-17</v>
      </c>
      <c r="O65" s="95" t="s">
        <v>1004</v>
      </c>
      <c r="P65" s="29"/>
      <c r="Q65" s="92"/>
      <c r="R65" s="92"/>
      <c r="S65" s="92"/>
      <c r="T65" s="92"/>
      <c r="U65" s="29"/>
      <c r="V65" s="92"/>
      <c r="W65" s="92"/>
      <c r="X65" s="92"/>
      <c r="Y65" s="34">
        <v>2</v>
      </c>
      <c r="Z65" s="34">
        <v>3</v>
      </c>
      <c r="AA65" s="35" t="s">
        <v>393</v>
      </c>
      <c r="AB65" s="29" t="s">
        <v>467</v>
      </c>
      <c r="AC65" s="29" t="s">
        <v>911</v>
      </c>
      <c r="AD65" s="29"/>
    </row>
    <row r="66" spans="1:30" s="94" customFormat="1" ht="13.4" hidden="1" customHeight="1">
      <c r="A66" s="29">
        <v>64</v>
      </c>
      <c r="B66" s="26" t="s">
        <v>315</v>
      </c>
      <c r="C66" s="190" t="s">
        <v>1108</v>
      </c>
      <c r="D66" s="29" t="s">
        <v>1107</v>
      </c>
      <c r="E66" s="29"/>
      <c r="F66" s="186">
        <v>25</v>
      </c>
      <c r="G66" s="186">
        <v>77</v>
      </c>
      <c r="H66" s="186">
        <v>77</v>
      </c>
      <c r="I66" s="186" t="s">
        <v>373</v>
      </c>
      <c r="J66" s="186" t="s">
        <v>373</v>
      </c>
      <c r="K66" s="214" t="s">
        <v>373</v>
      </c>
      <c r="L66" s="178" t="s">
        <v>1088</v>
      </c>
      <c r="M66" s="34" t="s">
        <v>652</v>
      </c>
      <c r="N66" s="26" t="str">
        <f>Table2[[#This Row],[Band/Band Combination]]&amp;" "&amp;Table2[[#This Row],[Power Class]]&amp;" "&amp;Table2[[#This Row],[RAN4
Release]]</f>
        <v>CA_n25A-n77(2A) PC3 Rel-17</v>
      </c>
      <c r="O66" s="95" t="s">
        <v>1005</v>
      </c>
      <c r="P66" s="29" t="s">
        <v>1090</v>
      </c>
      <c r="Q66" s="92"/>
      <c r="R66" s="92"/>
      <c r="S66" s="92"/>
      <c r="T66" s="92"/>
      <c r="U66" s="29"/>
      <c r="V66" s="92"/>
      <c r="W66" s="92"/>
      <c r="X66" s="92"/>
      <c r="Y66" s="34">
        <v>2</v>
      </c>
      <c r="Z66" s="34">
        <v>3</v>
      </c>
      <c r="AA66" s="35" t="s">
        <v>393</v>
      </c>
      <c r="AB66" s="29" t="s">
        <v>1205</v>
      </c>
      <c r="AC66" s="65" t="s">
        <v>824</v>
      </c>
      <c r="AD66" s="29"/>
    </row>
    <row r="67" spans="1:30" s="94" customFormat="1" ht="13.4" hidden="1" customHeight="1">
      <c r="A67" s="29">
        <v>65</v>
      </c>
      <c r="B67" s="26" t="s">
        <v>315</v>
      </c>
      <c r="C67" s="190" t="s">
        <v>1110</v>
      </c>
      <c r="D67" s="29" t="s">
        <v>1109</v>
      </c>
      <c r="E67" s="29"/>
      <c r="F67" s="186">
        <v>25</v>
      </c>
      <c r="G67" s="186">
        <v>78</v>
      </c>
      <c r="H67" s="186">
        <v>78</v>
      </c>
      <c r="I67" s="186" t="s">
        <v>373</v>
      </c>
      <c r="J67" s="186" t="s">
        <v>373</v>
      </c>
      <c r="K67" s="214" t="s">
        <v>373</v>
      </c>
      <c r="L67" s="178" t="s">
        <v>1088</v>
      </c>
      <c r="M67" s="34" t="s">
        <v>452</v>
      </c>
      <c r="N67" s="26" t="str">
        <f>Table2[[#This Row],[Band/Band Combination]]&amp;" "&amp;Table2[[#This Row],[Power Class]]&amp;" "&amp;Table2[[#This Row],[RAN4
Release]]</f>
        <v>CA_n25A-n78(2A) PC3 Rel-16</v>
      </c>
      <c r="O67" s="95" t="s">
        <v>1005</v>
      </c>
      <c r="P67" s="29" t="s">
        <v>1090</v>
      </c>
      <c r="Q67" s="92"/>
      <c r="R67" s="92"/>
      <c r="S67" s="92"/>
      <c r="T67" s="92"/>
      <c r="U67" s="29"/>
      <c r="V67" s="92"/>
      <c r="W67" s="92"/>
      <c r="X67" s="92"/>
      <c r="Y67" s="34">
        <v>2</v>
      </c>
      <c r="Z67" s="34">
        <v>3</v>
      </c>
      <c r="AA67" s="35" t="s">
        <v>393</v>
      </c>
      <c r="AB67" s="29" t="s">
        <v>470</v>
      </c>
      <c r="AC67" s="65" t="s">
        <v>824</v>
      </c>
      <c r="AD67" s="29"/>
    </row>
    <row r="68" spans="1:30" s="94" customFormat="1" ht="25" hidden="1">
      <c r="A68" s="29">
        <v>66</v>
      </c>
      <c r="B68" s="26" t="s">
        <v>315</v>
      </c>
      <c r="C68" s="26" t="s">
        <v>1214</v>
      </c>
      <c r="D68" s="29" t="s">
        <v>1064</v>
      </c>
      <c r="E68" s="29"/>
      <c r="F68" s="186">
        <v>26</v>
      </c>
      <c r="G68" s="186">
        <v>66</v>
      </c>
      <c r="H68" s="186">
        <v>66</v>
      </c>
      <c r="I68" s="186" t="s">
        <v>373</v>
      </c>
      <c r="J68" s="186" t="s">
        <v>373</v>
      </c>
      <c r="K68" s="214" t="s">
        <v>373</v>
      </c>
      <c r="L68" s="178" t="s">
        <v>1088</v>
      </c>
      <c r="M68" s="34" t="s">
        <v>652</v>
      </c>
      <c r="N68" s="26" t="str">
        <f>Table2[[#This Row],[Band/Band Combination]]&amp;" "&amp;Table2[[#This Row],[Power Class]]&amp;" "&amp;Table2[[#This Row],[RAN4
Release]]</f>
        <v>CA_n26A-n66(2A) PC3 Rel-17</v>
      </c>
      <c r="O68" s="95" t="s">
        <v>1005</v>
      </c>
      <c r="P68" s="29" t="s">
        <v>1219</v>
      </c>
      <c r="Q68" s="92"/>
      <c r="R68" s="92"/>
      <c r="S68" s="92"/>
      <c r="T68" s="92"/>
      <c r="U68" s="29"/>
      <c r="V68" s="92"/>
      <c r="W68" s="92"/>
      <c r="X68" s="92"/>
      <c r="Y68" s="34">
        <v>2</v>
      </c>
      <c r="Z68" s="34">
        <v>3</v>
      </c>
      <c r="AA68" s="35" t="s">
        <v>393</v>
      </c>
      <c r="AB68" s="29" t="s">
        <v>1209</v>
      </c>
      <c r="AC68" s="65" t="s">
        <v>824</v>
      </c>
      <c r="AD68" s="29"/>
    </row>
    <row r="69" spans="1:30" s="94" customFormat="1" ht="13" hidden="1">
      <c r="A69" s="29">
        <v>67</v>
      </c>
      <c r="B69" s="26" t="s">
        <v>315</v>
      </c>
      <c r="C69" s="26" t="s">
        <v>932</v>
      </c>
      <c r="D69" s="184" t="s">
        <v>373</v>
      </c>
      <c r="E69" s="29"/>
      <c r="F69" s="186">
        <v>29</v>
      </c>
      <c r="G69" s="186">
        <v>66</v>
      </c>
      <c r="H69" s="186">
        <v>66</v>
      </c>
      <c r="I69" s="186" t="s">
        <v>373</v>
      </c>
      <c r="J69" s="186" t="s">
        <v>373</v>
      </c>
      <c r="K69" s="214" t="s">
        <v>373</v>
      </c>
      <c r="L69" s="178" t="s">
        <v>1088</v>
      </c>
      <c r="M69" s="34" t="s">
        <v>452</v>
      </c>
      <c r="N69" s="26" t="str">
        <f>Table2[[#This Row],[Band/Band Combination]]&amp;" "&amp;Table2[[#This Row],[Power Class]]&amp;" "&amp;Table2[[#This Row],[RAN4
Release]]</f>
        <v>CA_n29A-n66(2A) PC3 Rel-16</v>
      </c>
      <c r="O69" s="95" t="s">
        <v>1005</v>
      </c>
      <c r="P69" s="29" t="s">
        <v>644</v>
      </c>
      <c r="Q69" s="29"/>
      <c r="R69" s="92"/>
      <c r="S69" s="29"/>
      <c r="T69" s="92"/>
      <c r="U69" s="29"/>
      <c r="V69" s="92"/>
      <c r="W69" s="92"/>
      <c r="X69" s="92"/>
      <c r="Y69" s="34">
        <v>2</v>
      </c>
      <c r="Z69" s="34">
        <v>3</v>
      </c>
      <c r="AA69" s="35" t="s">
        <v>393</v>
      </c>
      <c r="AB69" s="29" t="s">
        <v>1220</v>
      </c>
      <c r="AC69" s="65" t="s">
        <v>911</v>
      </c>
      <c r="AD69" s="29"/>
    </row>
    <row r="70" spans="1:30" s="94" customFormat="1" ht="13" hidden="1">
      <c r="A70" s="29">
        <v>68</v>
      </c>
      <c r="B70" s="26" t="s">
        <v>315</v>
      </c>
      <c r="C70" s="26" t="s">
        <v>1168</v>
      </c>
      <c r="D70" s="184" t="s">
        <v>373</v>
      </c>
      <c r="E70" s="29"/>
      <c r="F70" s="186">
        <v>41</v>
      </c>
      <c r="G70" s="186">
        <v>41</v>
      </c>
      <c r="H70" s="186">
        <v>66</v>
      </c>
      <c r="I70" s="186" t="s">
        <v>373</v>
      </c>
      <c r="J70" s="186" t="s">
        <v>373</v>
      </c>
      <c r="K70" s="214" t="s">
        <v>373</v>
      </c>
      <c r="L70" s="178" t="s">
        <v>1088</v>
      </c>
      <c r="M70" s="34" t="s">
        <v>452</v>
      </c>
      <c r="N70" s="26" t="str">
        <f>Table2[[#This Row],[Band/Band Combination]]&amp;" "&amp;Table2[[#This Row],[Power Class]]&amp;" "&amp;Table2[[#This Row],[RAN4
Release]]</f>
        <v>CA_n41(2A)-n66A PC3 Rel-16</v>
      </c>
      <c r="O70" s="95" t="s">
        <v>1006</v>
      </c>
      <c r="P70" s="29"/>
      <c r="Q70" s="92"/>
      <c r="R70" s="92"/>
      <c r="S70" s="92"/>
      <c r="T70" s="92"/>
      <c r="U70" s="29"/>
      <c r="V70" s="92"/>
      <c r="W70" s="92"/>
      <c r="X70" s="92"/>
      <c r="Y70" s="34">
        <v>2</v>
      </c>
      <c r="Z70" s="34">
        <v>3</v>
      </c>
      <c r="AA70" s="35" t="s">
        <v>393</v>
      </c>
      <c r="AB70" s="29" t="s">
        <v>467</v>
      </c>
      <c r="AC70" s="29" t="s">
        <v>911</v>
      </c>
      <c r="AD70" s="29"/>
    </row>
    <row r="71" spans="1:30" s="94" customFormat="1" ht="13" hidden="1">
      <c r="A71" s="29">
        <v>69</v>
      </c>
      <c r="B71" s="26" t="s">
        <v>315</v>
      </c>
      <c r="C71" s="26" t="s">
        <v>1169</v>
      </c>
      <c r="D71" s="184" t="s">
        <v>373</v>
      </c>
      <c r="E71" s="29"/>
      <c r="F71" s="186">
        <v>41</v>
      </c>
      <c r="G71" s="186">
        <v>41</v>
      </c>
      <c r="H71" s="186">
        <v>66</v>
      </c>
      <c r="I71" s="186" t="s">
        <v>373</v>
      </c>
      <c r="J71" s="186" t="s">
        <v>373</v>
      </c>
      <c r="K71" s="214" t="s">
        <v>373</v>
      </c>
      <c r="L71" s="178" t="s">
        <v>1088</v>
      </c>
      <c r="M71" s="34" t="s">
        <v>452</v>
      </c>
      <c r="N71" s="26" t="str">
        <f>Table2[[#This Row],[Band/Band Combination]]&amp;" "&amp;Table2[[#This Row],[Power Class]]&amp;" "&amp;Table2[[#This Row],[RAN4
Release]]</f>
        <v>CA_n41C-n66A PC3 Rel-16</v>
      </c>
      <c r="O71" s="95" t="s">
        <v>1006</v>
      </c>
      <c r="P71" s="29"/>
      <c r="Q71" s="92"/>
      <c r="R71" s="92"/>
      <c r="S71" s="92"/>
      <c r="T71" s="92"/>
      <c r="U71" s="29"/>
      <c r="V71" s="92"/>
      <c r="W71" s="92"/>
      <c r="X71" s="92"/>
      <c r="Y71" s="34">
        <v>2</v>
      </c>
      <c r="Z71" s="34">
        <v>3</v>
      </c>
      <c r="AA71" s="35" t="s">
        <v>393</v>
      </c>
      <c r="AB71" s="29" t="s">
        <v>467</v>
      </c>
      <c r="AC71" s="29" t="s">
        <v>911</v>
      </c>
      <c r="AD71" s="29"/>
    </row>
    <row r="72" spans="1:30" s="94" customFormat="1" ht="13" hidden="1">
      <c r="A72" s="29">
        <v>70</v>
      </c>
      <c r="B72" s="26" t="s">
        <v>315</v>
      </c>
      <c r="C72" s="26" t="s">
        <v>1164</v>
      </c>
      <c r="D72" s="184" t="s">
        <v>373</v>
      </c>
      <c r="E72" s="29"/>
      <c r="F72" s="186">
        <v>41</v>
      </c>
      <c r="G72" s="186">
        <v>41</v>
      </c>
      <c r="H72" s="186">
        <v>71</v>
      </c>
      <c r="I72" s="186" t="s">
        <v>373</v>
      </c>
      <c r="J72" s="186" t="s">
        <v>373</v>
      </c>
      <c r="K72" s="214" t="s">
        <v>373</v>
      </c>
      <c r="L72" s="178" t="s">
        <v>1088</v>
      </c>
      <c r="M72" s="34" t="s">
        <v>452</v>
      </c>
      <c r="N72" s="26" t="str">
        <f>Table2[[#This Row],[Band/Band Combination]]&amp;" "&amp;Table2[[#This Row],[Power Class]]&amp;" "&amp;Table2[[#This Row],[RAN4
Release]]</f>
        <v>CA_n41(2A)-n71A PC3 Rel-16</v>
      </c>
      <c r="O72" s="95" t="s">
        <v>1004</v>
      </c>
      <c r="P72" s="29"/>
      <c r="Q72" s="92"/>
      <c r="R72" s="92"/>
      <c r="S72" s="92"/>
      <c r="T72" s="92"/>
      <c r="U72" s="29"/>
      <c r="V72" s="92"/>
      <c r="W72" s="92"/>
      <c r="X72" s="92"/>
      <c r="Y72" s="34">
        <v>2</v>
      </c>
      <c r="Z72" s="34">
        <v>3</v>
      </c>
      <c r="AA72" s="35" t="s">
        <v>393</v>
      </c>
      <c r="AB72" s="29" t="s">
        <v>467</v>
      </c>
      <c r="AC72" s="29" t="s">
        <v>911</v>
      </c>
      <c r="AD72" s="29"/>
    </row>
    <row r="73" spans="1:30" s="94" customFormat="1" ht="13" hidden="1">
      <c r="A73" s="29">
        <v>71</v>
      </c>
      <c r="B73" s="26" t="s">
        <v>315</v>
      </c>
      <c r="C73" s="26" t="s">
        <v>1167</v>
      </c>
      <c r="D73" s="184" t="s">
        <v>373</v>
      </c>
      <c r="E73" s="29"/>
      <c r="F73" s="186">
        <v>41</v>
      </c>
      <c r="G73" s="186">
        <v>41</v>
      </c>
      <c r="H73" s="186">
        <v>71</v>
      </c>
      <c r="I73" s="186" t="s">
        <v>373</v>
      </c>
      <c r="J73" s="186" t="s">
        <v>373</v>
      </c>
      <c r="K73" s="214" t="s">
        <v>373</v>
      </c>
      <c r="L73" s="178" t="s">
        <v>1088</v>
      </c>
      <c r="M73" s="34" t="s">
        <v>452</v>
      </c>
      <c r="N73" s="26" t="str">
        <f>Table2[[#This Row],[Band/Band Combination]]&amp;" "&amp;Table2[[#This Row],[Power Class]]&amp;" "&amp;Table2[[#This Row],[RAN4
Release]]</f>
        <v>CA_n41C-n71A PC3 Rel-16</v>
      </c>
      <c r="O73" s="95" t="s">
        <v>1004</v>
      </c>
      <c r="P73" s="29"/>
      <c r="Q73" s="92"/>
      <c r="R73" s="92"/>
      <c r="S73" s="92"/>
      <c r="T73" s="92"/>
      <c r="U73" s="29"/>
      <c r="V73" s="92"/>
      <c r="W73" s="92"/>
      <c r="X73" s="92"/>
      <c r="Y73" s="34">
        <v>2</v>
      </c>
      <c r="Z73" s="34">
        <v>3</v>
      </c>
      <c r="AA73" s="35" t="s">
        <v>393</v>
      </c>
      <c r="AB73" s="29" t="s">
        <v>467</v>
      </c>
      <c r="AC73" s="29" t="s">
        <v>911</v>
      </c>
      <c r="AD73" s="29"/>
    </row>
    <row r="74" spans="1:30" s="94" customFormat="1" ht="13" hidden="1">
      <c r="A74" s="29">
        <v>72</v>
      </c>
      <c r="B74" s="26" t="s">
        <v>315</v>
      </c>
      <c r="C74" s="26" t="s">
        <v>1179</v>
      </c>
      <c r="D74" s="184" t="s">
        <v>373</v>
      </c>
      <c r="E74" s="29"/>
      <c r="F74" s="186">
        <v>41</v>
      </c>
      <c r="G74" s="186">
        <v>41</v>
      </c>
      <c r="H74" s="186">
        <v>77</v>
      </c>
      <c r="I74" s="186" t="s">
        <v>373</v>
      </c>
      <c r="J74" s="186" t="s">
        <v>373</v>
      </c>
      <c r="K74" s="214" t="s">
        <v>373</v>
      </c>
      <c r="L74" s="178" t="s">
        <v>1088</v>
      </c>
      <c r="M74" s="34" t="s">
        <v>652</v>
      </c>
      <c r="N74" s="26" t="str">
        <f>Table2[[#This Row],[Band/Band Combination]]&amp;" "&amp;Table2[[#This Row],[Power Class]]&amp;" "&amp;Table2[[#This Row],[RAN4
Release]]</f>
        <v>CA_n41(2A)-n77A PC3 Rel-17</v>
      </c>
      <c r="O74" s="95" t="s">
        <v>1006</v>
      </c>
      <c r="P74" s="29"/>
      <c r="Q74" s="92"/>
      <c r="R74" s="92"/>
      <c r="S74" s="92"/>
      <c r="T74" s="92"/>
      <c r="U74" s="29"/>
      <c r="V74" s="92"/>
      <c r="W74" s="92"/>
      <c r="X74" s="92"/>
      <c r="Y74" s="34">
        <v>2</v>
      </c>
      <c r="Z74" s="34">
        <v>3</v>
      </c>
      <c r="AA74" s="35" t="s">
        <v>393</v>
      </c>
      <c r="AB74" s="29" t="s">
        <v>467</v>
      </c>
      <c r="AC74" s="29" t="s">
        <v>911</v>
      </c>
      <c r="AD74" s="29"/>
    </row>
    <row r="75" spans="1:30" s="94" customFormat="1" ht="13.4" hidden="1" customHeight="1">
      <c r="A75" s="29">
        <v>73</v>
      </c>
      <c r="B75" s="26" t="s">
        <v>315</v>
      </c>
      <c r="C75" s="26" t="s">
        <v>1172</v>
      </c>
      <c r="D75" s="184" t="s">
        <v>373</v>
      </c>
      <c r="E75" s="29"/>
      <c r="F75" s="186">
        <v>41</v>
      </c>
      <c r="G75" s="186">
        <v>71</v>
      </c>
      <c r="H75" s="186">
        <v>77</v>
      </c>
      <c r="I75" s="186" t="s">
        <v>373</v>
      </c>
      <c r="J75" s="186" t="s">
        <v>373</v>
      </c>
      <c r="K75" s="214" t="s">
        <v>373</v>
      </c>
      <c r="L75" s="178" t="s">
        <v>1088</v>
      </c>
      <c r="M75" s="34" t="s">
        <v>652</v>
      </c>
      <c r="N75" s="26" t="str">
        <f>Table2[[#This Row],[Band/Band Combination]]&amp;" "&amp;Table2[[#This Row],[Power Class]]&amp;" "&amp;Table2[[#This Row],[RAN4
Release]]</f>
        <v>CA_n41A-n71A-n77A PC3 Rel-17</v>
      </c>
      <c r="O75" s="95" t="s">
        <v>1006</v>
      </c>
      <c r="P75" s="29"/>
      <c r="Q75" s="92"/>
      <c r="R75" s="92"/>
      <c r="S75" s="92"/>
      <c r="T75" s="92"/>
      <c r="U75" s="29"/>
      <c r="V75" s="92"/>
      <c r="W75" s="92"/>
      <c r="X75" s="92"/>
      <c r="Y75" s="34">
        <v>2</v>
      </c>
      <c r="Z75" s="34">
        <v>3</v>
      </c>
      <c r="AA75" s="35" t="s">
        <v>393</v>
      </c>
      <c r="AB75" s="29" t="s">
        <v>467</v>
      </c>
      <c r="AC75" s="29" t="s">
        <v>911</v>
      </c>
      <c r="AD75" s="29"/>
    </row>
    <row r="76" spans="1:30" s="94" customFormat="1" ht="13" hidden="1">
      <c r="A76" s="29">
        <v>74</v>
      </c>
      <c r="B76" s="26" t="s">
        <v>315</v>
      </c>
      <c r="C76" s="26" t="s">
        <v>1180</v>
      </c>
      <c r="D76" s="184" t="s">
        <v>373</v>
      </c>
      <c r="E76" s="29"/>
      <c r="F76" s="186">
        <v>41</v>
      </c>
      <c r="G76" s="186">
        <v>77</v>
      </c>
      <c r="H76" s="186">
        <v>77</v>
      </c>
      <c r="I76" s="186" t="s">
        <v>373</v>
      </c>
      <c r="J76" s="186" t="s">
        <v>373</v>
      </c>
      <c r="K76" s="214" t="s">
        <v>373</v>
      </c>
      <c r="L76" s="178" t="s">
        <v>1088</v>
      </c>
      <c r="M76" s="34" t="s">
        <v>652</v>
      </c>
      <c r="N76" s="26" t="str">
        <f>Table2[[#This Row],[Band/Band Combination]]&amp;" "&amp;Table2[[#This Row],[Power Class]]&amp;" "&amp;Table2[[#This Row],[RAN4
Release]]</f>
        <v>CA_n41A-n77(2A) PC3 Rel-17</v>
      </c>
      <c r="O76" s="95" t="s">
        <v>1006</v>
      </c>
      <c r="P76" s="29"/>
      <c r="Q76" s="92"/>
      <c r="R76" s="92"/>
      <c r="S76" s="92"/>
      <c r="T76" s="92"/>
      <c r="U76" s="29"/>
      <c r="V76" s="92"/>
      <c r="W76" s="92"/>
      <c r="X76" s="92"/>
      <c r="Y76" s="34">
        <v>2</v>
      </c>
      <c r="Z76" s="34">
        <v>3</v>
      </c>
      <c r="AA76" s="35" t="s">
        <v>393</v>
      </c>
      <c r="AB76" s="29" t="s">
        <v>467</v>
      </c>
      <c r="AC76" s="29" t="s">
        <v>911</v>
      </c>
      <c r="AD76" s="29"/>
    </row>
    <row r="77" spans="1:30" s="94" customFormat="1" ht="13" hidden="1">
      <c r="A77" s="29">
        <v>75</v>
      </c>
      <c r="B77" s="26" t="s">
        <v>315</v>
      </c>
      <c r="C77" s="26" t="s">
        <v>1055</v>
      </c>
      <c r="D77" s="184" t="s">
        <v>373</v>
      </c>
      <c r="E77" s="29"/>
      <c r="F77" s="186">
        <v>48</v>
      </c>
      <c r="G77" s="186">
        <v>48</v>
      </c>
      <c r="H77" s="186">
        <v>77</v>
      </c>
      <c r="I77" s="186" t="s">
        <v>373</v>
      </c>
      <c r="J77" s="186" t="s">
        <v>373</v>
      </c>
      <c r="K77" s="214" t="s">
        <v>373</v>
      </c>
      <c r="L77" s="178" t="s">
        <v>1088</v>
      </c>
      <c r="M77" s="34" t="s">
        <v>652</v>
      </c>
      <c r="N77" s="26" t="str">
        <f>Table2[[#This Row],[Band/Band Combination]]&amp;" "&amp;Table2[[#This Row],[Power Class]]&amp;" "&amp;Table2[[#This Row],[RAN4
Release]]</f>
        <v>CA_n48(2A)-n77A PC3 Rel-17</v>
      </c>
      <c r="O77" s="95" t="s">
        <v>1005</v>
      </c>
      <c r="P77" s="29" t="s">
        <v>1113</v>
      </c>
      <c r="Q77" s="29"/>
      <c r="R77" s="92"/>
      <c r="S77" s="95"/>
      <c r="T77" s="156"/>
      <c r="U77" s="29"/>
      <c r="V77" s="95"/>
      <c r="W77" s="95"/>
      <c r="X77" s="156"/>
      <c r="Y77" s="34">
        <v>2</v>
      </c>
      <c r="Z77" s="34">
        <v>3</v>
      </c>
      <c r="AA77" s="35" t="s">
        <v>393</v>
      </c>
      <c r="AB77" s="29" t="s">
        <v>1209</v>
      </c>
      <c r="AC77" s="29" t="s">
        <v>911</v>
      </c>
      <c r="AD77" s="29"/>
    </row>
    <row r="78" spans="1:30" s="94" customFormat="1" ht="25" hidden="1">
      <c r="A78" s="29">
        <v>76</v>
      </c>
      <c r="B78" s="26" t="s">
        <v>315</v>
      </c>
      <c r="C78" s="26" t="s">
        <v>933</v>
      </c>
      <c r="D78" s="184" t="s">
        <v>373</v>
      </c>
      <c r="E78" s="29"/>
      <c r="F78" s="186">
        <v>66</v>
      </c>
      <c r="G78" s="186">
        <v>66</v>
      </c>
      <c r="H78" s="186">
        <v>70</v>
      </c>
      <c r="I78" s="186" t="s">
        <v>373</v>
      </c>
      <c r="J78" s="186" t="s">
        <v>373</v>
      </c>
      <c r="K78" s="214" t="s">
        <v>373</v>
      </c>
      <c r="L78" s="178" t="s">
        <v>1088</v>
      </c>
      <c r="M78" s="34" t="s">
        <v>452</v>
      </c>
      <c r="N78" s="26" t="str">
        <f>Table2[[#This Row],[Band/Band Combination]]&amp;" "&amp;Table2[[#This Row],[Power Class]]&amp;" "&amp;Table2[[#This Row],[RAN4
Release]]</f>
        <v>CA_n66(2A)-n70A PC3 Rel-16</v>
      </c>
      <c r="O78" s="95" t="s">
        <v>1005</v>
      </c>
      <c r="P78" s="29" t="s">
        <v>644</v>
      </c>
      <c r="Q78" s="29"/>
      <c r="R78" s="92"/>
      <c r="S78" s="29"/>
      <c r="T78" s="92"/>
      <c r="U78" s="29"/>
      <c r="V78" s="92"/>
      <c r="W78" s="92"/>
      <c r="X78" s="92"/>
      <c r="Y78" s="34">
        <v>2</v>
      </c>
      <c r="Z78" s="34">
        <v>3</v>
      </c>
      <c r="AA78" s="35" t="s">
        <v>393</v>
      </c>
      <c r="AB78" s="29" t="s">
        <v>1209</v>
      </c>
      <c r="AC78" s="65" t="s">
        <v>824</v>
      </c>
      <c r="AD78" s="29"/>
    </row>
    <row r="79" spans="1:30" s="94" customFormat="1" ht="25" hidden="1">
      <c r="A79" s="29">
        <v>77</v>
      </c>
      <c r="B79" s="26" t="s">
        <v>315</v>
      </c>
      <c r="C79" s="26" t="s">
        <v>825</v>
      </c>
      <c r="D79" s="29" t="s">
        <v>1007</v>
      </c>
      <c r="E79" s="29"/>
      <c r="F79" s="186">
        <v>66</v>
      </c>
      <c r="G79" s="186">
        <v>66</v>
      </c>
      <c r="H79" s="186">
        <v>71</v>
      </c>
      <c r="I79" s="186" t="s">
        <v>373</v>
      </c>
      <c r="J79" s="186" t="s">
        <v>373</v>
      </c>
      <c r="K79" s="214" t="s">
        <v>373</v>
      </c>
      <c r="L79" s="178" t="s">
        <v>1088</v>
      </c>
      <c r="M79" s="34" t="s">
        <v>452</v>
      </c>
      <c r="N79" s="26" t="str">
        <f>Table2[[#This Row],[Band/Band Combination]]&amp;" "&amp;Table2[[#This Row],[Power Class]]&amp;" "&amp;Table2[[#This Row],[RAN4
Release]]</f>
        <v>CA_n66(2A)-n71A PC3 Rel-16</v>
      </c>
      <c r="O79" s="95" t="s">
        <v>1005</v>
      </c>
      <c r="P79" s="29" t="s">
        <v>644</v>
      </c>
      <c r="Q79" s="29"/>
      <c r="R79" s="92"/>
      <c r="S79" s="29"/>
      <c r="T79" s="92"/>
      <c r="U79" s="29"/>
      <c r="V79" s="92"/>
      <c r="W79" s="92"/>
      <c r="X79" s="92"/>
      <c r="Y79" s="34">
        <v>2</v>
      </c>
      <c r="Z79" s="34">
        <v>3</v>
      </c>
      <c r="AA79" s="35" t="s">
        <v>393</v>
      </c>
      <c r="AB79" s="29" t="s">
        <v>1209</v>
      </c>
      <c r="AC79" s="65" t="s">
        <v>824</v>
      </c>
      <c r="AD79" s="29"/>
    </row>
    <row r="80" spans="1:30" s="94" customFormat="1" ht="25" hidden="1">
      <c r="A80" s="29">
        <v>78</v>
      </c>
      <c r="B80" s="26" t="s">
        <v>315</v>
      </c>
      <c r="C80" s="26" t="s">
        <v>1246</v>
      </c>
      <c r="D80" s="26" t="s">
        <v>1007</v>
      </c>
      <c r="E80" s="29"/>
      <c r="F80" s="186">
        <v>66</v>
      </c>
      <c r="G80" s="186">
        <v>71</v>
      </c>
      <c r="H80" s="186">
        <v>71</v>
      </c>
      <c r="I80" s="186" t="s">
        <v>373</v>
      </c>
      <c r="J80" s="186" t="s">
        <v>373</v>
      </c>
      <c r="K80" s="214" t="s">
        <v>373</v>
      </c>
      <c r="L80" s="27" t="s">
        <v>1088</v>
      </c>
      <c r="M80" s="34" t="s">
        <v>652</v>
      </c>
      <c r="N80" s="26" t="str">
        <f>Table2[[#This Row],[Band/Band Combination]]&amp;" "&amp;Table2[[#This Row],[Power Class]]&amp;" "&amp;Table2[[#This Row],[RAN4
Release]]</f>
        <v>CA_n66A-n71(2A) PC3 Rel-17</v>
      </c>
      <c r="O80" s="95" t="s">
        <v>1006</v>
      </c>
      <c r="P80" s="29"/>
      <c r="Q80" s="92"/>
      <c r="R80" s="92"/>
      <c r="S80" s="92"/>
      <c r="T80" s="92"/>
      <c r="U80" s="29"/>
      <c r="V80" s="92"/>
      <c r="W80" s="92"/>
      <c r="X80" s="92"/>
      <c r="Y80" s="34">
        <v>2</v>
      </c>
      <c r="Z80" s="34">
        <v>3</v>
      </c>
      <c r="AA80" s="35" t="s">
        <v>393</v>
      </c>
      <c r="AB80" s="29" t="s">
        <v>1209</v>
      </c>
      <c r="AC80" s="65" t="s">
        <v>824</v>
      </c>
      <c r="AD80" s="29"/>
    </row>
    <row r="81" spans="1:30" s="94" customFormat="1" ht="25" hidden="1">
      <c r="A81" s="29">
        <v>79</v>
      </c>
      <c r="B81" s="26" t="s">
        <v>315</v>
      </c>
      <c r="C81" s="190" t="s">
        <v>1118</v>
      </c>
      <c r="D81" s="29" t="s">
        <v>955</v>
      </c>
      <c r="E81" s="29"/>
      <c r="F81" s="186">
        <v>66</v>
      </c>
      <c r="G81" s="186">
        <v>78</v>
      </c>
      <c r="H81" s="186">
        <v>78</v>
      </c>
      <c r="I81" s="186" t="s">
        <v>373</v>
      </c>
      <c r="J81" s="186" t="s">
        <v>373</v>
      </c>
      <c r="K81" s="214" t="s">
        <v>373</v>
      </c>
      <c r="L81" s="178" t="s">
        <v>1088</v>
      </c>
      <c r="M81" s="34" t="s">
        <v>452</v>
      </c>
      <c r="N81" s="26" t="str">
        <f>Table2[[#This Row],[Band/Band Combination]]&amp;" "&amp;Table2[[#This Row],[Power Class]]&amp;" "&amp;Table2[[#This Row],[RAN4
Release]]</f>
        <v>CA_n66A-n78(2A) PC3 Rel-16</v>
      </c>
      <c r="O81" s="95" t="s">
        <v>1005</v>
      </c>
      <c r="P81" s="29" t="s">
        <v>1090</v>
      </c>
      <c r="Q81" s="92"/>
      <c r="R81" s="92"/>
      <c r="S81" s="92"/>
      <c r="T81" s="92"/>
      <c r="U81" s="29"/>
      <c r="V81" s="92"/>
      <c r="W81" s="92"/>
      <c r="X81" s="92"/>
      <c r="Y81" s="34">
        <v>2</v>
      </c>
      <c r="Z81" s="34">
        <v>3</v>
      </c>
      <c r="AA81" s="35" t="s">
        <v>393</v>
      </c>
      <c r="AB81" s="29" t="s">
        <v>470</v>
      </c>
      <c r="AC81" s="65" t="s">
        <v>824</v>
      </c>
      <c r="AD81" s="29"/>
    </row>
    <row r="82" spans="1:30" s="94" customFormat="1" ht="25" hidden="1">
      <c r="A82" s="29">
        <v>80</v>
      </c>
      <c r="B82" s="26" t="s">
        <v>315</v>
      </c>
      <c r="C82" s="26" t="s">
        <v>1240</v>
      </c>
      <c r="D82" s="26" t="s">
        <v>1008</v>
      </c>
      <c r="E82" s="29"/>
      <c r="F82" s="186">
        <v>70</v>
      </c>
      <c r="G82" s="186">
        <v>71</v>
      </c>
      <c r="H82" s="186">
        <v>71</v>
      </c>
      <c r="I82" s="186" t="s">
        <v>373</v>
      </c>
      <c r="J82" s="186" t="s">
        <v>373</v>
      </c>
      <c r="K82" s="214" t="s">
        <v>373</v>
      </c>
      <c r="L82" s="27" t="s">
        <v>1088</v>
      </c>
      <c r="M82" s="34" t="s">
        <v>652</v>
      </c>
      <c r="N82" s="26" t="str">
        <f>Table2[[#This Row],[Band/Band Combination]]&amp;" "&amp;Table2[[#This Row],[Power Class]]&amp;" "&amp;Table2[[#This Row],[RAN4
Release]]</f>
        <v>CA_n70A-n71(2A) PC3 Rel-17</v>
      </c>
      <c r="O82" s="95" t="s">
        <v>1005</v>
      </c>
      <c r="P82" s="29" t="s">
        <v>1248</v>
      </c>
      <c r="Q82" s="92"/>
      <c r="R82" s="92"/>
      <c r="S82" s="92"/>
      <c r="T82" s="92"/>
      <c r="U82" s="29"/>
      <c r="V82" s="92"/>
      <c r="W82" s="92"/>
      <c r="X82" s="92"/>
      <c r="Y82" s="34">
        <v>2</v>
      </c>
      <c r="Z82" s="34">
        <v>3</v>
      </c>
      <c r="AA82" s="35" t="s">
        <v>393</v>
      </c>
      <c r="AB82" s="29" t="s">
        <v>1209</v>
      </c>
      <c r="AC82" s="65" t="s">
        <v>824</v>
      </c>
      <c r="AD82" s="29"/>
    </row>
    <row r="83" spans="1:30" s="94" customFormat="1" ht="25" hidden="1">
      <c r="A83" s="29">
        <v>81</v>
      </c>
      <c r="B83" s="26" t="s">
        <v>315</v>
      </c>
      <c r="C83" s="190" t="s">
        <v>1128</v>
      </c>
      <c r="D83" s="29" t="s">
        <v>958</v>
      </c>
      <c r="E83" s="29"/>
      <c r="F83" s="186">
        <v>71</v>
      </c>
      <c r="G83" s="186">
        <v>77</v>
      </c>
      <c r="H83" s="186">
        <v>77</v>
      </c>
      <c r="I83" s="186" t="s">
        <v>373</v>
      </c>
      <c r="J83" s="186" t="s">
        <v>373</v>
      </c>
      <c r="K83" s="214" t="s">
        <v>373</v>
      </c>
      <c r="L83" s="178" t="s">
        <v>1088</v>
      </c>
      <c r="M83" s="34" t="s">
        <v>652</v>
      </c>
      <c r="N83" s="26" t="str">
        <f>Table2[[#This Row],[Band/Band Combination]]&amp;" "&amp;Table2[[#This Row],[Power Class]]&amp;" "&amp;Table2[[#This Row],[RAN4
Release]]</f>
        <v>CA_n71A-n77(2A) PC3 Rel-17</v>
      </c>
      <c r="O83" s="95" t="s">
        <v>1005</v>
      </c>
      <c r="P83" s="29" t="s">
        <v>1113</v>
      </c>
      <c r="Q83" s="92"/>
      <c r="R83" s="92"/>
      <c r="S83" s="92"/>
      <c r="T83" s="92"/>
      <c r="U83" s="29"/>
      <c r="V83" s="92"/>
      <c r="W83" s="92"/>
      <c r="X83" s="92"/>
      <c r="Y83" s="34">
        <v>2</v>
      </c>
      <c r="Z83" s="34">
        <v>3</v>
      </c>
      <c r="AA83" s="35" t="s">
        <v>393</v>
      </c>
      <c r="AB83" s="29" t="s">
        <v>470</v>
      </c>
      <c r="AC83" s="65" t="s">
        <v>824</v>
      </c>
      <c r="AD83" s="29"/>
    </row>
    <row r="84" spans="1:30" s="94" customFormat="1" ht="13" hidden="1">
      <c r="A84" s="29">
        <v>82</v>
      </c>
      <c r="B84" s="26" t="s">
        <v>315</v>
      </c>
      <c r="C84" s="26" t="s">
        <v>1184</v>
      </c>
      <c r="D84" s="194" t="s">
        <v>373</v>
      </c>
      <c r="E84" s="29"/>
      <c r="F84" s="186">
        <v>25</v>
      </c>
      <c r="G84" s="186">
        <v>25</v>
      </c>
      <c r="H84" s="186">
        <v>41</v>
      </c>
      <c r="I84" s="186">
        <v>41</v>
      </c>
      <c r="J84" s="186" t="s">
        <v>373</v>
      </c>
      <c r="K84" s="214" t="s">
        <v>373</v>
      </c>
      <c r="L84" s="178" t="s">
        <v>1088</v>
      </c>
      <c r="M84" s="34" t="s">
        <v>652</v>
      </c>
      <c r="N84" s="26" t="str">
        <f>Table2[[#This Row],[Band/Band Combination]]&amp;" "&amp;Table2[[#This Row],[Power Class]]&amp;" "&amp;Table2[[#This Row],[RAN4
Release]]</f>
        <v>CA_n25(2A)-n41(2A) PC3 Rel-17</v>
      </c>
      <c r="O84" s="95" t="s">
        <v>1004</v>
      </c>
      <c r="P84" s="29"/>
      <c r="Q84" s="92"/>
      <c r="R84" s="92"/>
      <c r="S84" s="92"/>
      <c r="T84" s="92"/>
      <c r="U84" s="29"/>
      <c r="V84" s="92"/>
      <c r="W84" s="92"/>
      <c r="X84" s="92"/>
      <c r="Y84" s="34">
        <v>2</v>
      </c>
      <c r="Z84" s="34">
        <v>4</v>
      </c>
      <c r="AA84" s="35" t="s">
        <v>393</v>
      </c>
      <c r="AB84" s="29" t="s">
        <v>467</v>
      </c>
      <c r="AC84" s="29" t="s">
        <v>912</v>
      </c>
      <c r="AD84" s="29"/>
    </row>
    <row r="85" spans="1:30" s="94" customFormat="1" ht="13" hidden="1">
      <c r="A85" s="29">
        <v>83</v>
      </c>
      <c r="B85" s="26" t="s">
        <v>315</v>
      </c>
      <c r="C85" s="26" t="s">
        <v>1183</v>
      </c>
      <c r="D85" s="194" t="s">
        <v>373</v>
      </c>
      <c r="E85" s="29"/>
      <c r="F85" s="186">
        <v>25</v>
      </c>
      <c r="G85" s="186">
        <v>25</v>
      </c>
      <c r="H85" s="186">
        <v>41</v>
      </c>
      <c r="I85" s="186">
        <v>41</v>
      </c>
      <c r="J85" s="186"/>
      <c r="K85" s="214" t="s">
        <v>373</v>
      </c>
      <c r="L85" s="178" t="s">
        <v>1088</v>
      </c>
      <c r="M85" s="34" t="s">
        <v>652</v>
      </c>
      <c r="N85" s="26" t="str">
        <f>Table2[[#This Row],[Band/Band Combination]]&amp;" "&amp;Table2[[#This Row],[Power Class]]&amp;" "&amp;Table2[[#This Row],[RAN4
Release]]</f>
        <v>CA_n25(2A)-n41C PC3 Rel-17</v>
      </c>
      <c r="O85" s="95" t="s">
        <v>1004</v>
      </c>
      <c r="P85" s="29"/>
      <c r="Q85" s="92"/>
      <c r="R85" s="92"/>
      <c r="S85" s="92"/>
      <c r="T85" s="92"/>
      <c r="U85" s="29"/>
      <c r="V85" s="92"/>
      <c r="W85" s="92"/>
      <c r="X85" s="92"/>
      <c r="Y85" s="34">
        <v>2</v>
      </c>
      <c r="Z85" s="34">
        <v>4</v>
      </c>
      <c r="AA85" s="35" t="s">
        <v>393</v>
      </c>
      <c r="AB85" s="29" t="s">
        <v>467</v>
      </c>
      <c r="AC85" s="29" t="s">
        <v>912</v>
      </c>
      <c r="AD85" s="29"/>
    </row>
    <row r="86" spans="1:30" s="94" customFormat="1" ht="13" hidden="1">
      <c r="A86" s="29">
        <v>84</v>
      </c>
      <c r="B86" s="26" t="s">
        <v>315</v>
      </c>
      <c r="C86" s="26" t="s">
        <v>1218</v>
      </c>
      <c r="D86" s="194" t="s">
        <v>373</v>
      </c>
      <c r="E86" s="29"/>
      <c r="F86" s="186">
        <v>48</v>
      </c>
      <c r="G86" s="186">
        <v>48</v>
      </c>
      <c r="H86" s="186">
        <v>48</v>
      </c>
      <c r="I86" s="186">
        <v>77</v>
      </c>
      <c r="J86" s="186" t="s">
        <v>373</v>
      </c>
      <c r="K86" s="214" t="s">
        <v>373</v>
      </c>
      <c r="L86" s="178" t="s">
        <v>1088</v>
      </c>
      <c r="M86" s="34"/>
      <c r="N86" s="26" t="str">
        <f>Table2[[#This Row],[Band/Band Combination]]&amp;" "&amp;Table2[[#This Row],[Power Class]]&amp;" "&amp;Table2[[#This Row],[RAN4
Release]]</f>
        <v xml:space="preserve">CA_n48(3A)-n77A PC3 </v>
      </c>
      <c r="O86" s="95" t="s">
        <v>1133</v>
      </c>
      <c r="P86" s="29"/>
      <c r="Q86" s="92"/>
      <c r="R86" s="92"/>
      <c r="S86" s="92"/>
      <c r="T86" s="92"/>
      <c r="U86" s="29"/>
      <c r="V86" s="92"/>
      <c r="W86" s="92"/>
      <c r="X86" s="92"/>
      <c r="Y86" s="34">
        <v>2</v>
      </c>
      <c r="Z86" s="34">
        <v>4</v>
      </c>
      <c r="AA86" s="35" t="s">
        <v>393</v>
      </c>
      <c r="AB86" s="29" t="s">
        <v>1209</v>
      </c>
      <c r="AC86" s="29" t="s">
        <v>912</v>
      </c>
      <c r="AD86" s="29" t="s">
        <v>1131</v>
      </c>
    </row>
    <row r="87" spans="1:30" s="94" customFormat="1" ht="25" hidden="1">
      <c r="A87" s="118">
        <v>85</v>
      </c>
      <c r="B87" s="26" t="s">
        <v>315</v>
      </c>
      <c r="C87" s="26" t="s">
        <v>1216</v>
      </c>
      <c r="D87" s="29" t="s">
        <v>1007</v>
      </c>
      <c r="E87" s="29"/>
      <c r="F87" s="186">
        <v>66</v>
      </c>
      <c r="G87" s="186">
        <v>66</v>
      </c>
      <c r="H87" s="186">
        <v>66</v>
      </c>
      <c r="I87" s="186">
        <v>71</v>
      </c>
      <c r="J87" s="186" t="s">
        <v>373</v>
      </c>
      <c r="K87" s="214" t="s">
        <v>373</v>
      </c>
      <c r="L87" s="178" t="s">
        <v>1088</v>
      </c>
      <c r="M87" s="34" t="s">
        <v>1132</v>
      </c>
      <c r="N87" s="26" t="str">
        <f>Table2[[#This Row],[Band/Band Combination]]&amp;" "&amp;Table2[[#This Row],[Power Class]]&amp;" "&amp;Table2[[#This Row],[RAN4
Release]]</f>
        <v>CA_n66(3A)-n71A PC3 Rel-18</v>
      </c>
      <c r="O87" s="163" t="s">
        <v>1006</v>
      </c>
      <c r="P87" s="29"/>
      <c r="Q87" s="92"/>
      <c r="R87" s="92"/>
      <c r="S87" s="92"/>
      <c r="T87" s="92"/>
      <c r="U87" s="29"/>
      <c r="V87" s="92"/>
      <c r="W87" s="92"/>
      <c r="X87" s="92"/>
      <c r="Y87" s="34">
        <v>2</v>
      </c>
      <c r="Z87" s="34">
        <v>4</v>
      </c>
      <c r="AA87" s="35" t="s">
        <v>393</v>
      </c>
      <c r="AB87" s="29" t="s">
        <v>1209</v>
      </c>
      <c r="AC87" s="65" t="s">
        <v>824</v>
      </c>
      <c r="AD87" s="29"/>
    </row>
    <row r="88" spans="1:30" s="94" customFormat="1" ht="13">
      <c r="A88" s="29">
        <v>86</v>
      </c>
      <c r="B88" s="26" t="s">
        <v>315</v>
      </c>
      <c r="C88" s="26" t="s">
        <v>1315</v>
      </c>
      <c r="D88" s="26" t="s">
        <v>373</v>
      </c>
      <c r="E88" s="29"/>
      <c r="F88" s="186">
        <v>66</v>
      </c>
      <c r="G88" s="186">
        <v>66</v>
      </c>
      <c r="H88" s="186">
        <v>66</v>
      </c>
      <c r="I88" s="186" t="s">
        <v>373</v>
      </c>
      <c r="J88" s="186" t="s">
        <v>373</v>
      </c>
      <c r="K88" s="214" t="s">
        <v>373</v>
      </c>
      <c r="L88" s="27" t="s">
        <v>1088</v>
      </c>
      <c r="M88" s="34"/>
      <c r="N88" s="26" t="str">
        <f>Table2[[#This Row],[Band/Band Combination]]&amp;" "&amp;Table2[[#This Row],[Power Class]]&amp;" "&amp;Table2[[#This Row],[RAN4
Release]]</f>
        <v xml:space="preserve">CA_n66(3A)-n29A PC3 </v>
      </c>
      <c r="O88" s="95" t="s">
        <v>1133</v>
      </c>
      <c r="P88" s="29"/>
      <c r="Q88" s="92"/>
      <c r="R88" s="92"/>
      <c r="S88" s="92"/>
      <c r="T88" s="92"/>
      <c r="U88" s="29"/>
      <c r="V88" s="92"/>
      <c r="W88" s="92"/>
      <c r="X88" s="92"/>
      <c r="Y88" s="34">
        <v>2</v>
      </c>
      <c r="Z88" s="34">
        <v>4</v>
      </c>
      <c r="AA88" s="35" t="s">
        <v>393</v>
      </c>
      <c r="AB88" s="29" t="s">
        <v>1209</v>
      </c>
      <c r="AC88" s="29" t="s">
        <v>912</v>
      </c>
      <c r="AD88" s="29" t="s">
        <v>1131</v>
      </c>
    </row>
    <row r="89" spans="1:30" s="94" customFormat="1" ht="25" hidden="1">
      <c r="A89" s="29">
        <v>87</v>
      </c>
      <c r="B89" s="26" t="s">
        <v>315</v>
      </c>
      <c r="C89" s="26" t="s">
        <v>1241</v>
      </c>
      <c r="D89" s="26" t="s">
        <v>1007</v>
      </c>
      <c r="E89" s="29"/>
      <c r="F89" s="186">
        <v>66</v>
      </c>
      <c r="G89" s="186">
        <v>66</v>
      </c>
      <c r="H89" s="186">
        <v>71</v>
      </c>
      <c r="I89" s="186">
        <v>71</v>
      </c>
      <c r="J89" s="186" t="s">
        <v>373</v>
      </c>
      <c r="K89" s="214" t="s">
        <v>373</v>
      </c>
      <c r="L89" s="27" t="s">
        <v>1088</v>
      </c>
      <c r="M89" s="34"/>
      <c r="N89" s="26" t="str">
        <f>Table2[[#This Row],[Band/Band Combination]]&amp;" "&amp;Table2[[#This Row],[Power Class]]&amp;" "&amp;Table2[[#This Row],[RAN4
Release]]</f>
        <v xml:space="preserve">CA_n66A(2A)-n71(2A) PC3 </v>
      </c>
      <c r="O89" s="95" t="s">
        <v>1133</v>
      </c>
      <c r="P89" s="29"/>
      <c r="Q89" s="92"/>
      <c r="R89" s="92"/>
      <c r="S89" s="92"/>
      <c r="T89" s="92"/>
      <c r="U89" s="29"/>
      <c r="V89" s="92"/>
      <c r="W89" s="92"/>
      <c r="X89" s="92"/>
      <c r="Y89" s="34">
        <v>2</v>
      </c>
      <c r="Z89" s="34">
        <v>4</v>
      </c>
      <c r="AA89" s="35" t="s">
        <v>393</v>
      </c>
      <c r="AB89" s="29" t="s">
        <v>1209</v>
      </c>
      <c r="AC89" s="65" t="s">
        <v>913</v>
      </c>
      <c r="AD89" s="29" t="s">
        <v>1131</v>
      </c>
    </row>
    <row r="90" spans="1:30" s="94" customFormat="1" ht="25" hidden="1">
      <c r="A90" s="29">
        <v>88</v>
      </c>
      <c r="B90" s="26" t="s">
        <v>315</v>
      </c>
      <c r="C90" s="26" t="s">
        <v>1244</v>
      </c>
      <c r="D90" s="26" t="s">
        <v>373</v>
      </c>
      <c r="E90" s="29"/>
      <c r="F90" s="186">
        <v>70</v>
      </c>
      <c r="G90" s="186">
        <v>66</v>
      </c>
      <c r="H90" s="186">
        <v>66</v>
      </c>
      <c r="I90" s="186">
        <v>66</v>
      </c>
      <c r="J90" s="186" t="s">
        <v>373</v>
      </c>
      <c r="K90" s="214" t="s">
        <v>373</v>
      </c>
      <c r="L90" s="27" t="s">
        <v>1088</v>
      </c>
      <c r="M90" s="34"/>
      <c r="N90" s="26" t="str">
        <f>Table2[[#This Row],[Band/Band Combination]]&amp;" "&amp;Table2[[#This Row],[Power Class]]&amp;" "&amp;Table2[[#This Row],[RAN4
Release]]</f>
        <v xml:space="preserve">CA_n70A-n66(3A) PC3 </v>
      </c>
      <c r="O90" s="95" t="s">
        <v>1133</v>
      </c>
      <c r="P90" s="29"/>
      <c r="Q90" s="92"/>
      <c r="R90" s="92"/>
      <c r="S90" s="92"/>
      <c r="T90" s="92"/>
      <c r="U90" s="29"/>
      <c r="V90" s="92"/>
      <c r="W90" s="92"/>
      <c r="X90" s="92"/>
      <c r="Y90" s="34">
        <v>2</v>
      </c>
      <c r="Z90" s="34">
        <v>4</v>
      </c>
      <c r="AA90" s="35" t="s">
        <v>459</v>
      </c>
      <c r="AB90" s="29" t="s">
        <v>1209</v>
      </c>
      <c r="AC90" s="29" t="s">
        <v>912</v>
      </c>
      <c r="AD90" s="29" t="s">
        <v>1131</v>
      </c>
    </row>
    <row r="91" spans="1:30" s="94" customFormat="1" ht="13" hidden="1">
      <c r="A91" s="29">
        <v>89</v>
      </c>
      <c r="B91" s="26" t="s">
        <v>315</v>
      </c>
      <c r="C91" s="26" t="s">
        <v>653</v>
      </c>
      <c r="D91" s="194" t="s">
        <v>373</v>
      </c>
      <c r="E91" s="65"/>
      <c r="F91" s="192">
        <v>2</v>
      </c>
      <c r="G91" s="195">
        <v>66</v>
      </c>
      <c r="H91" s="186">
        <v>77</v>
      </c>
      <c r="I91" s="186" t="s">
        <v>373</v>
      </c>
      <c r="J91" s="186" t="s">
        <v>373</v>
      </c>
      <c r="K91" s="214" t="s">
        <v>373</v>
      </c>
      <c r="L91" s="178" t="s">
        <v>1088</v>
      </c>
      <c r="M91" s="34" t="s">
        <v>652</v>
      </c>
      <c r="N91" s="26" t="str">
        <f>Table2[[#This Row],[Band/Band Combination]]&amp;" "&amp;Table2[[#This Row],[Power Class]]&amp;" "&amp;Table2[[#This Row],[RAN4
Release]]</f>
        <v>CA_n2A-n66A-n77A PC3 Rel-17</v>
      </c>
      <c r="O91" s="95" t="s">
        <v>1005</v>
      </c>
      <c r="P91" s="29" t="s">
        <v>1063</v>
      </c>
      <c r="Q91" s="92"/>
      <c r="R91" s="92"/>
      <c r="S91" s="92"/>
      <c r="T91" s="92"/>
      <c r="U91" s="29"/>
      <c r="V91" s="92"/>
      <c r="W91" s="92"/>
      <c r="X91" s="92"/>
      <c r="Y91" s="34">
        <v>3</v>
      </c>
      <c r="Z91" s="34">
        <v>3</v>
      </c>
      <c r="AA91" s="35" t="s">
        <v>393</v>
      </c>
      <c r="AB91" s="29" t="s">
        <v>1144</v>
      </c>
      <c r="AC91" s="65" t="s">
        <v>911</v>
      </c>
      <c r="AD91" s="29"/>
    </row>
    <row r="92" spans="1:30" s="94" customFormat="1" ht="25" hidden="1">
      <c r="A92" s="29">
        <v>90</v>
      </c>
      <c r="B92" s="26" t="s">
        <v>315</v>
      </c>
      <c r="C92" s="26" t="s">
        <v>653</v>
      </c>
      <c r="D92" s="65" t="s">
        <v>947</v>
      </c>
      <c r="E92" s="65"/>
      <c r="F92" s="192">
        <v>2</v>
      </c>
      <c r="G92" s="195">
        <v>66</v>
      </c>
      <c r="H92" s="186">
        <v>77</v>
      </c>
      <c r="I92" s="186" t="s">
        <v>373</v>
      </c>
      <c r="J92" s="186" t="s">
        <v>373</v>
      </c>
      <c r="K92" s="214" t="s">
        <v>373</v>
      </c>
      <c r="L92" s="178" t="s">
        <v>1088</v>
      </c>
      <c r="M92" s="34" t="s">
        <v>652</v>
      </c>
      <c r="N92" s="26" t="str">
        <f>Table2[[#This Row],[Band/Band Combination]]&amp;" "&amp;Table2[[#This Row],[Power Class]]&amp;" "&amp;Table2[[#This Row],[RAN4
Release]]</f>
        <v>CA_n2A-n66A-n77A PC3 Rel-17</v>
      </c>
      <c r="O92" s="95" t="s">
        <v>1005</v>
      </c>
      <c r="P92" s="29" t="s">
        <v>1063</v>
      </c>
      <c r="Q92" s="92">
        <v>4.8000000000000001E-2</v>
      </c>
      <c r="R92" s="92">
        <v>4.8000000000000001E-2</v>
      </c>
      <c r="S92" s="92">
        <v>0.05</v>
      </c>
      <c r="T92" s="92">
        <v>0</v>
      </c>
      <c r="U92" s="29"/>
      <c r="V92" s="92"/>
      <c r="W92" s="92"/>
      <c r="X92" s="92"/>
      <c r="Y92" s="34">
        <v>3</v>
      </c>
      <c r="Z92" s="34">
        <v>3</v>
      </c>
      <c r="AA92" s="35" t="s">
        <v>393</v>
      </c>
      <c r="AB92" s="29" t="s">
        <v>1144</v>
      </c>
      <c r="AC92" s="65" t="s">
        <v>824</v>
      </c>
      <c r="AD92" s="29"/>
    </row>
    <row r="93" spans="1:30" s="94" customFormat="1" ht="25" hidden="1">
      <c r="A93" s="29">
        <v>91</v>
      </c>
      <c r="B93" s="26" t="s">
        <v>315</v>
      </c>
      <c r="C93" s="26" t="s">
        <v>653</v>
      </c>
      <c r="D93" s="65" t="s">
        <v>948</v>
      </c>
      <c r="E93" s="29"/>
      <c r="F93" s="192">
        <v>2</v>
      </c>
      <c r="G93" s="195">
        <v>66</v>
      </c>
      <c r="H93" s="186">
        <v>77</v>
      </c>
      <c r="I93" s="186" t="s">
        <v>373</v>
      </c>
      <c r="J93" s="186" t="s">
        <v>373</v>
      </c>
      <c r="K93" s="214" t="s">
        <v>373</v>
      </c>
      <c r="L93" s="178" t="s">
        <v>1088</v>
      </c>
      <c r="M93" s="34" t="s">
        <v>652</v>
      </c>
      <c r="N93" s="26" t="str">
        <f>Table2[[#This Row],[Band/Band Combination]]&amp;" "&amp;Table2[[#This Row],[Power Class]]&amp;" "&amp;Table2[[#This Row],[RAN4
Release]]</f>
        <v>CA_n2A-n66A-n77A PC3 Rel-17</v>
      </c>
      <c r="O93" s="95" t="s">
        <v>1005</v>
      </c>
      <c r="P93" s="29" t="s">
        <v>1063</v>
      </c>
      <c r="Q93" s="92"/>
      <c r="R93" s="92"/>
      <c r="S93" s="92"/>
      <c r="T93" s="92"/>
      <c r="U93" s="29"/>
      <c r="V93" s="92"/>
      <c r="W93" s="92"/>
      <c r="X93" s="92"/>
      <c r="Y93" s="34">
        <v>3</v>
      </c>
      <c r="Z93" s="34">
        <v>3</v>
      </c>
      <c r="AA93" s="35" t="s">
        <v>393</v>
      </c>
      <c r="AB93" s="29" t="s">
        <v>1144</v>
      </c>
      <c r="AC93" s="65" t="s">
        <v>824</v>
      </c>
      <c r="AD93" s="29"/>
    </row>
    <row r="94" spans="1:30" s="94" customFormat="1" ht="25" hidden="1">
      <c r="A94" s="29">
        <v>92</v>
      </c>
      <c r="B94" s="26" t="s">
        <v>315</v>
      </c>
      <c r="C94" s="26" t="s">
        <v>653</v>
      </c>
      <c r="D94" s="65" t="s">
        <v>954</v>
      </c>
      <c r="E94" s="29"/>
      <c r="F94" s="192">
        <v>2</v>
      </c>
      <c r="G94" s="195">
        <v>66</v>
      </c>
      <c r="H94" s="186">
        <v>77</v>
      </c>
      <c r="I94" s="186" t="s">
        <v>373</v>
      </c>
      <c r="J94" s="186" t="s">
        <v>373</v>
      </c>
      <c r="K94" s="214" t="s">
        <v>373</v>
      </c>
      <c r="L94" s="178" t="s">
        <v>1088</v>
      </c>
      <c r="M94" s="34" t="s">
        <v>652</v>
      </c>
      <c r="N94" s="26" t="str">
        <f>Table2[[#This Row],[Band/Band Combination]]&amp;" "&amp;Table2[[#This Row],[Power Class]]&amp;" "&amp;Table2[[#This Row],[RAN4
Release]]</f>
        <v>CA_n2A-n66A-n77A PC3 Rel-17</v>
      </c>
      <c r="O94" s="95" t="s">
        <v>1005</v>
      </c>
      <c r="P94" s="29" t="s">
        <v>1063</v>
      </c>
      <c r="Q94" s="92"/>
      <c r="R94" s="92"/>
      <c r="S94" s="92"/>
      <c r="T94" s="92"/>
      <c r="U94" s="29"/>
      <c r="V94" s="92"/>
      <c r="W94" s="92"/>
      <c r="X94" s="92"/>
      <c r="Y94" s="34">
        <v>3</v>
      </c>
      <c r="Z94" s="34">
        <v>3</v>
      </c>
      <c r="AA94" s="35" t="s">
        <v>393</v>
      </c>
      <c r="AB94" s="29" t="s">
        <v>1144</v>
      </c>
      <c r="AC94" s="65" t="s">
        <v>824</v>
      </c>
      <c r="AD94" s="29"/>
    </row>
    <row r="95" spans="1:30" s="94" customFormat="1" ht="37.5" hidden="1">
      <c r="A95" s="29">
        <v>93</v>
      </c>
      <c r="B95" s="26" t="s">
        <v>315</v>
      </c>
      <c r="C95" s="190" t="s">
        <v>1122</v>
      </c>
      <c r="D95" s="65" t="s">
        <v>1123</v>
      </c>
      <c r="E95" s="29"/>
      <c r="F95" s="186">
        <v>5</v>
      </c>
      <c r="G95" s="186">
        <v>66</v>
      </c>
      <c r="H95" s="186">
        <v>77</v>
      </c>
      <c r="I95" s="186" t="s">
        <v>373</v>
      </c>
      <c r="J95" s="186" t="s">
        <v>373</v>
      </c>
      <c r="K95" s="214" t="s">
        <v>373</v>
      </c>
      <c r="L95" s="178" t="s">
        <v>1088</v>
      </c>
      <c r="M95" s="34" t="s">
        <v>652</v>
      </c>
      <c r="N95" s="26" t="str">
        <f>Table2[[#This Row],[Band/Band Combination]]&amp;" "&amp;Table2[[#This Row],[Power Class]]&amp;" "&amp;Table2[[#This Row],[RAN4
Release]]</f>
        <v>CA_n5A-n66A-n77A PC3 Rel-17</v>
      </c>
      <c r="O95" s="95" t="s">
        <v>1005</v>
      </c>
      <c r="P95" s="29" t="s">
        <v>1063</v>
      </c>
      <c r="Q95" s="92"/>
      <c r="R95" s="92"/>
      <c r="S95" s="92"/>
      <c r="T95" s="92"/>
      <c r="U95" s="29"/>
      <c r="V95" s="92"/>
      <c r="W95" s="92"/>
      <c r="X95" s="92"/>
      <c r="Y95" s="34">
        <v>3</v>
      </c>
      <c r="Z95" s="34">
        <v>3</v>
      </c>
      <c r="AA95" s="35" t="s">
        <v>393</v>
      </c>
      <c r="AB95" s="29" t="s">
        <v>469</v>
      </c>
      <c r="AC95" s="65" t="s">
        <v>824</v>
      </c>
      <c r="AD95" s="29"/>
    </row>
    <row r="96" spans="1:30" s="94" customFormat="1" ht="25" hidden="1">
      <c r="A96" s="29">
        <v>94</v>
      </c>
      <c r="B96" s="26" t="s">
        <v>315</v>
      </c>
      <c r="C96" s="190" t="s">
        <v>1122</v>
      </c>
      <c r="D96" s="65" t="s">
        <v>1124</v>
      </c>
      <c r="E96" s="29"/>
      <c r="F96" s="186">
        <v>5</v>
      </c>
      <c r="G96" s="186">
        <v>66</v>
      </c>
      <c r="H96" s="186">
        <v>77</v>
      </c>
      <c r="I96" s="186" t="s">
        <v>373</v>
      </c>
      <c r="J96" s="186" t="s">
        <v>373</v>
      </c>
      <c r="K96" s="214" t="s">
        <v>373</v>
      </c>
      <c r="L96" s="178" t="s">
        <v>1125</v>
      </c>
      <c r="M96" s="34" t="s">
        <v>652</v>
      </c>
      <c r="N96" s="26" t="str">
        <f>Table2[[#This Row],[Band/Band Combination]]&amp;" "&amp;Table2[[#This Row],[Power Class]]&amp;" "&amp;Table2[[#This Row],[RAN4
Release]]</f>
        <v>CA_n5A-n66A-n77A PC2 Rel-17</v>
      </c>
      <c r="O96" s="95" t="s">
        <v>1005</v>
      </c>
      <c r="P96" s="29" t="s">
        <v>1082</v>
      </c>
      <c r="Q96" s="92"/>
      <c r="R96" s="92"/>
      <c r="S96" s="92"/>
      <c r="T96" s="92"/>
      <c r="U96" s="29"/>
      <c r="V96" s="92"/>
      <c r="W96" s="92"/>
      <c r="X96" s="92"/>
      <c r="Y96" s="34">
        <v>3</v>
      </c>
      <c r="Z96" s="34">
        <v>3</v>
      </c>
      <c r="AA96" s="35" t="s">
        <v>393</v>
      </c>
      <c r="AB96" s="29" t="s">
        <v>469</v>
      </c>
      <c r="AC96" s="65" t="s">
        <v>824</v>
      </c>
      <c r="AD96" s="29"/>
    </row>
    <row r="97" spans="1:30" s="94" customFormat="1" ht="13" hidden="1">
      <c r="A97" s="29">
        <v>95</v>
      </c>
      <c r="B97" s="26" t="s">
        <v>315</v>
      </c>
      <c r="C97" s="190" t="s">
        <v>1122</v>
      </c>
      <c r="D97" s="29" t="s">
        <v>1129</v>
      </c>
      <c r="E97" s="29"/>
      <c r="F97" s="186">
        <v>5</v>
      </c>
      <c r="G97" s="186">
        <v>66</v>
      </c>
      <c r="H97" s="186">
        <v>77</v>
      </c>
      <c r="I97" s="186" t="s">
        <v>373</v>
      </c>
      <c r="J97" s="186" t="s">
        <v>373</v>
      </c>
      <c r="K97" s="214" t="s">
        <v>373</v>
      </c>
      <c r="L97" s="178" t="s">
        <v>1125</v>
      </c>
      <c r="M97" s="34" t="s">
        <v>652</v>
      </c>
      <c r="N97" s="26" t="str">
        <f>Table2[[#This Row],[Band/Band Combination]]&amp;" "&amp;Table2[[#This Row],[Power Class]]&amp;" "&amp;Table2[[#This Row],[RAN4
Release]]</f>
        <v>CA_n5A-n66A-n77A PC2 Rel-17</v>
      </c>
      <c r="O97" s="95" t="s">
        <v>1005</v>
      </c>
      <c r="P97" s="29" t="s">
        <v>1082</v>
      </c>
      <c r="Q97" s="92"/>
      <c r="R97" s="92"/>
      <c r="S97" s="92"/>
      <c r="T97" s="92"/>
      <c r="U97" s="29"/>
      <c r="V97" s="92"/>
      <c r="W97" s="92"/>
      <c r="X97" s="92"/>
      <c r="Y97" s="34">
        <v>3</v>
      </c>
      <c r="Z97" s="34">
        <v>3</v>
      </c>
      <c r="AA97" s="35" t="s">
        <v>393</v>
      </c>
      <c r="AB97" s="29" t="s">
        <v>469</v>
      </c>
      <c r="AC97" s="65"/>
      <c r="AD97" s="29"/>
    </row>
    <row r="98" spans="1:30" s="94" customFormat="1" ht="13" hidden="1">
      <c r="A98" s="29">
        <v>96</v>
      </c>
      <c r="B98" s="26" t="s">
        <v>315</v>
      </c>
      <c r="C98" s="26" t="s">
        <v>1160</v>
      </c>
      <c r="D98" s="194" t="s">
        <v>373</v>
      </c>
      <c r="E98" s="29"/>
      <c r="F98" s="186">
        <v>25</v>
      </c>
      <c r="G98" s="186">
        <v>41</v>
      </c>
      <c r="H98" s="186">
        <v>66</v>
      </c>
      <c r="I98" s="186"/>
      <c r="J98" s="186" t="s">
        <v>373</v>
      </c>
      <c r="K98" s="214" t="s">
        <v>373</v>
      </c>
      <c r="L98" s="178" t="s">
        <v>1088</v>
      </c>
      <c r="M98" s="34" t="s">
        <v>452</v>
      </c>
      <c r="N98" s="26" t="str">
        <f>Table2[[#This Row],[Band/Band Combination]]&amp;" "&amp;Table2[[#This Row],[Power Class]]&amp;" "&amp;Table2[[#This Row],[RAN4
Release]]</f>
        <v>CA_n25A-n41A-n66A PC3 Rel-16</v>
      </c>
      <c r="O98" s="95" t="s">
        <v>1006</v>
      </c>
      <c r="P98" s="29"/>
      <c r="Q98" s="92"/>
      <c r="R98" s="92"/>
      <c r="S98" s="92"/>
      <c r="T98" s="92"/>
      <c r="U98" s="29"/>
      <c r="V98" s="92"/>
      <c r="W98" s="92"/>
      <c r="X98" s="92"/>
      <c r="Y98" s="34">
        <v>3</v>
      </c>
      <c r="Z98" s="34">
        <v>3</v>
      </c>
      <c r="AA98" s="35" t="s">
        <v>393</v>
      </c>
      <c r="AB98" s="29" t="s">
        <v>467</v>
      </c>
      <c r="AC98" s="29" t="s">
        <v>911</v>
      </c>
      <c r="AD98" s="29"/>
    </row>
    <row r="99" spans="1:30" s="94" customFormat="1" ht="13" hidden="1">
      <c r="A99" s="29">
        <v>97</v>
      </c>
      <c r="B99" s="26" t="s">
        <v>315</v>
      </c>
      <c r="C99" s="26" t="s">
        <v>1159</v>
      </c>
      <c r="D99" s="194" t="s">
        <v>373</v>
      </c>
      <c r="E99" s="29"/>
      <c r="F99" s="186">
        <v>25</v>
      </c>
      <c r="G99" s="186">
        <v>41</v>
      </c>
      <c r="H99" s="186">
        <v>71</v>
      </c>
      <c r="I99" s="186"/>
      <c r="J99" s="186" t="s">
        <v>373</v>
      </c>
      <c r="K99" s="214" t="s">
        <v>373</v>
      </c>
      <c r="L99" s="178" t="s">
        <v>1088</v>
      </c>
      <c r="M99" s="34" t="s">
        <v>452</v>
      </c>
      <c r="N99" s="26" t="str">
        <f>Table2[[#This Row],[Band/Band Combination]]&amp;" "&amp;Table2[[#This Row],[Power Class]]&amp;" "&amp;Table2[[#This Row],[RAN4
Release]]</f>
        <v>CA_n25A-n41A-n71A PC3 Rel-16</v>
      </c>
      <c r="O99" s="95" t="s">
        <v>1006</v>
      </c>
      <c r="P99" s="29"/>
      <c r="Q99" s="92"/>
      <c r="R99" s="92"/>
      <c r="S99" s="92"/>
      <c r="T99" s="92"/>
      <c r="U99" s="29"/>
      <c r="V99" s="92"/>
      <c r="W99" s="92"/>
      <c r="X99" s="92"/>
      <c r="Y99" s="34">
        <v>3</v>
      </c>
      <c r="Z99" s="34">
        <v>3</v>
      </c>
      <c r="AA99" s="35" t="s">
        <v>393</v>
      </c>
      <c r="AB99" s="29" t="s">
        <v>467</v>
      </c>
      <c r="AC99" s="29" t="s">
        <v>911</v>
      </c>
      <c r="AD99" s="29"/>
    </row>
    <row r="100" spans="1:30" s="94" customFormat="1" ht="13" hidden="1">
      <c r="A100" s="29">
        <v>98</v>
      </c>
      <c r="B100" s="26" t="s">
        <v>315</v>
      </c>
      <c r="C100" s="26" t="s">
        <v>1170</v>
      </c>
      <c r="D100" s="194" t="s">
        <v>373</v>
      </c>
      <c r="E100" s="29"/>
      <c r="F100" s="186">
        <v>25</v>
      </c>
      <c r="G100" s="186">
        <v>41</v>
      </c>
      <c r="H100" s="186">
        <v>77</v>
      </c>
      <c r="I100" s="186" t="s">
        <v>373</v>
      </c>
      <c r="J100" s="186" t="s">
        <v>373</v>
      </c>
      <c r="K100" s="214" t="s">
        <v>373</v>
      </c>
      <c r="L100" s="178" t="s">
        <v>1088</v>
      </c>
      <c r="M100" s="34"/>
      <c r="N100" s="26" t="str">
        <f>Table2[[#This Row],[Band/Band Combination]]&amp;" "&amp;Table2[[#This Row],[Power Class]]&amp;" "&amp;Table2[[#This Row],[RAN4
Release]]</f>
        <v xml:space="preserve">CA_25A-n41A-n77A PC3 </v>
      </c>
      <c r="O100" s="95" t="s">
        <v>1133</v>
      </c>
      <c r="P100" s="29"/>
      <c r="Q100" s="92"/>
      <c r="R100" s="92"/>
      <c r="S100" s="92"/>
      <c r="T100" s="92"/>
      <c r="U100" s="29"/>
      <c r="V100" s="92"/>
      <c r="W100" s="92"/>
      <c r="X100" s="92"/>
      <c r="Y100" s="34">
        <v>3</v>
      </c>
      <c r="Z100" s="34">
        <v>3</v>
      </c>
      <c r="AA100" s="35" t="s">
        <v>393</v>
      </c>
      <c r="AB100" s="29" t="s">
        <v>467</v>
      </c>
      <c r="AC100" s="29" t="s">
        <v>911</v>
      </c>
      <c r="AD100" s="29" t="s">
        <v>1131</v>
      </c>
    </row>
    <row r="101" spans="1:30" s="94" customFormat="1" ht="13" hidden="1">
      <c r="A101" s="29">
        <v>99</v>
      </c>
      <c r="B101" s="26" t="s">
        <v>315</v>
      </c>
      <c r="C101" s="26" t="s">
        <v>1173</v>
      </c>
      <c r="D101" s="194" t="s">
        <v>373</v>
      </c>
      <c r="E101" s="29"/>
      <c r="F101" s="186">
        <v>25</v>
      </c>
      <c r="G101" s="186">
        <v>66</v>
      </c>
      <c r="H101" s="186">
        <v>71</v>
      </c>
      <c r="I101" s="186" t="s">
        <v>373</v>
      </c>
      <c r="J101" s="186" t="s">
        <v>373</v>
      </c>
      <c r="K101" s="214" t="s">
        <v>373</v>
      </c>
      <c r="L101" s="178" t="s">
        <v>1088</v>
      </c>
      <c r="M101" s="34" t="s">
        <v>452</v>
      </c>
      <c r="N101" s="26" t="str">
        <f>Table2[[#This Row],[Band/Band Combination]]&amp;" "&amp;Table2[[#This Row],[Power Class]]&amp;" "&amp;Table2[[#This Row],[RAN4
Release]]</f>
        <v>CA_n25A-n66A-n71A PC3 Rel-16</v>
      </c>
      <c r="O101" s="95" t="s">
        <v>1006</v>
      </c>
      <c r="P101" s="29"/>
      <c r="Q101" s="92"/>
      <c r="R101" s="92"/>
      <c r="S101" s="92"/>
      <c r="T101" s="92"/>
      <c r="U101" s="29"/>
      <c r="V101" s="92"/>
      <c r="W101" s="92"/>
      <c r="X101" s="92"/>
      <c r="Y101" s="34">
        <v>3</v>
      </c>
      <c r="Z101" s="34">
        <v>3</v>
      </c>
      <c r="AA101" s="35" t="s">
        <v>393</v>
      </c>
      <c r="AB101" s="29" t="s">
        <v>467</v>
      </c>
      <c r="AC101" s="29" t="s">
        <v>911</v>
      </c>
      <c r="AD101" s="29"/>
    </row>
    <row r="102" spans="1:30" s="94" customFormat="1" ht="37.5" hidden="1">
      <c r="A102" s="29">
        <v>100</v>
      </c>
      <c r="B102" s="26" t="s">
        <v>315</v>
      </c>
      <c r="C102" s="190" t="s">
        <v>1101</v>
      </c>
      <c r="D102" s="65" t="s">
        <v>1102</v>
      </c>
      <c r="E102" s="29"/>
      <c r="F102" s="186">
        <v>25</v>
      </c>
      <c r="G102" s="186">
        <v>66</v>
      </c>
      <c r="H102" s="186">
        <v>77</v>
      </c>
      <c r="I102" s="186" t="s">
        <v>373</v>
      </c>
      <c r="J102" s="186" t="s">
        <v>373</v>
      </c>
      <c r="K102" s="214" t="s">
        <v>373</v>
      </c>
      <c r="L102" s="178" t="s">
        <v>1088</v>
      </c>
      <c r="M102" s="34" t="s">
        <v>652</v>
      </c>
      <c r="N102" s="26" t="str">
        <f>Table2[[#This Row],[Band/Band Combination]]&amp;" "&amp;Table2[[#This Row],[Power Class]]&amp;" "&amp;Table2[[#This Row],[RAN4
Release]]</f>
        <v>CA_n25A-n66A-n77A PC3 Rel-17</v>
      </c>
      <c r="O102" s="95" t="s">
        <v>1005</v>
      </c>
      <c r="P102" s="29" t="s">
        <v>1090</v>
      </c>
      <c r="Q102" s="92"/>
      <c r="R102" s="92"/>
      <c r="S102" s="92"/>
      <c r="T102" s="92"/>
      <c r="U102" s="29"/>
      <c r="V102" s="92"/>
      <c r="W102" s="92"/>
      <c r="X102" s="92"/>
      <c r="Y102" s="34">
        <v>3</v>
      </c>
      <c r="Z102" s="34">
        <v>3</v>
      </c>
      <c r="AA102" s="35" t="s">
        <v>393</v>
      </c>
      <c r="AB102" s="29" t="s">
        <v>1205</v>
      </c>
      <c r="AC102" s="65" t="s">
        <v>824</v>
      </c>
      <c r="AD102" s="29"/>
    </row>
    <row r="103" spans="1:30" s="94" customFormat="1" ht="37.5" hidden="1">
      <c r="A103" s="29">
        <v>101</v>
      </c>
      <c r="B103" s="26" t="s">
        <v>315</v>
      </c>
      <c r="C103" s="190" t="s">
        <v>1104</v>
      </c>
      <c r="D103" s="65" t="s">
        <v>1105</v>
      </c>
      <c r="E103" s="29"/>
      <c r="F103" s="186">
        <v>25</v>
      </c>
      <c r="G103" s="186">
        <v>66</v>
      </c>
      <c r="H103" s="186">
        <v>78</v>
      </c>
      <c r="I103" s="186" t="s">
        <v>373</v>
      </c>
      <c r="J103" s="186" t="s">
        <v>373</v>
      </c>
      <c r="K103" s="214" t="s">
        <v>373</v>
      </c>
      <c r="L103" s="178" t="s">
        <v>1088</v>
      </c>
      <c r="M103" s="34" t="s">
        <v>452</v>
      </c>
      <c r="N103" s="26" t="str">
        <f>Table2[[#This Row],[Band/Band Combination]]&amp;" "&amp;Table2[[#This Row],[Power Class]]&amp;" "&amp;Table2[[#This Row],[RAN4
Release]]</f>
        <v>CA_n25A-n66A-n78A PC3 Rel-16</v>
      </c>
      <c r="O103" s="95" t="s">
        <v>1005</v>
      </c>
      <c r="P103" s="29" t="s">
        <v>1090</v>
      </c>
      <c r="Q103" s="92"/>
      <c r="R103" s="92"/>
      <c r="S103" s="92"/>
      <c r="T103" s="92"/>
      <c r="U103" s="29"/>
      <c r="V103" s="92"/>
      <c r="W103" s="92"/>
      <c r="X103" s="92"/>
      <c r="Y103" s="34">
        <v>3</v>
      </c>
      <c r="Z103" s="34">
        <v>3</v>
      </c>
      <c r="AA103" s="35" t="s">
        <v>393</v>
      </c>
      <c r="AB103" s="29" t="s">
        <v>470</v>
      </c>
      <c r="AC103" s="65" t="s">
        <v>824</v>
      </c>
      <c r="AD103" s="29"/>
    </row>
    <row r="104" spans="1:30" s="94" customFormat="1" ht="13" hidden="1">
      <c r="A104" s="29">
        <v>102</v>
      </c>
      <c r="B104" s="26" t="s">
        <v>315</v>
      </c>
      <c r="C104" s="26" t="s">
        <v>1162</v>
      </c>
      <c r="D104" s="194" t="s">
        <v>373</v>
      </c>
      <c r="E104" s="29"/>
      <c r="F104" s="186">
        <v>25</v>
      </c>
      <c r="G104" s="186">
        <v>71</v>
      </c>
      <c r="H104" s="186">
        <v>78</v>
      </c>
      <c r="I104" s="186"/>
      <c r="J104" s="186" t="s">
        <v>373</v>
      </c>
      <c r="K104" s="214" t="s">
        <v>373</v>
      </c>
      <c r="L104" s="178" t="s">
        <v>1088</v>
      </c>
      <c r="M104" s="34" t="s">
        <v>652</v>
      </c>
      <c r="N104" s="26" t="str">
        <f>Table2[[#This Row],[Band/Band Combination]]&amp;" "&amp;Table2[[#This Row],[Power Class]]&amp;" "&amp;Table2[[#This Row],[RAN4
Release]]</f>
        <v>CA_n25A-n71A-n77A PC3 Rel-17</v>
      </c>
      <c r="O104" s="95" t="s">
        <v>1006</v>
      </c>
      <c r="P104" s="29"/>
      <c r="Q104" s="92"/>
      <c r="R104" s="92"/>
      <c r="S104" s="92"/>
      <c r="T104" s="92"/>
      <c r="U104" s="29"/>
      <c r="V104" s="92"/>
      <c r="W104" s="92"/>
      <c r="X104" s="92"/>
      <c r="Y104" s="34">
        <v>3</v>
      </c>
      <c r="Z104" s="34">
        <v>3</v>
      </c>
      <c r="AA104" s="35" t="s">
        <v>393</v>
      </c>
      <c r="AB104" s="29" t="s">
        <v>467</v>
      </c>
      <c r="AC104" s="29" t="s">
        <v>911</v>
      </c>
      <c r="AD104" s="29"/>
    </row>
    <row r="105" spans="1:30" s="94" customFormat="1" ht="25" hidden="1">
      <c r="A105" s="29">
        <v>103</v>
      </c>
      <c r="B105" s="26" t="s">
        <v>315</v>
      </c>
      <c r="C105" s="26" t="s">
        <v>1066</v>
      </c>
      <c r="D105" s="65" t="s">
        <v>1068</v>
      </c>
      <c r="E105" s="29"/>
      <c r="F105" s="186">
        <v>26</v>
      </c>
      <c r="G105" s="186">
        <v>66</v>
      </c>
      <c r="H105" s="186">
        <v>70</v>
      </c>
      <c r="I105" s="186" t="s">
        <v>373</v>
      </c>
      <c r="J105" s="186" t="s">
        <v>373</v>
      </c>
      <c r="K105" s="214" t="s">
        <v>373</v>
      </c>
      <c r="L105" s="178" t="s">
        <v>1088</v>
      </c>
      <c r="M105" s="34" t="s">
        <v>652</v>
      </c>
      <c r="N105" s="26" t="str">
        <f>Table2[[#This Row],[Band/Band Combination]]&amp;" "&amp;Table2[[#This Row],[Power Class]]&amp;" "&amp;Table2[[#This Row],[RAN4
Release]]</f>
        <v>CA_n26A-n66A-n70A PC3 Rel-17</v>
      </c>
      <c r="O105" s="95" t="s">
        <v>1005</v>
      </c>
      <c r="P105" s="92" t="s">
        <v>1067</v>
      </c>
      <c r="Q105" s="29"/>
      <c r="R105" s="92"/>
      <c r="S105" s="95"/>
      <c r="T105" s="156"/>
      <c r="U105" s="29"/>
      <c r="V105" s="95"/>
      <c r="W105" s="95"/>
      <c r="X105" s="156"/>
      <c r="Y105" s="34">
        <v>3</v>
      </c>
      <c r="Z105" s="34">
        <v>3</v>
      </c>
      <c r="AA105" s="35" t="s">
        <v>393</v>
      </c>
      <c r="AB105" s="29" t="s">
        <v>1209</v>
      </c>
      <c r="AC105" s="65" t="s">
        <v>704</v>
      </c>
      <c r="AD105" s="29"/>
    </row>
    <row r="106" spans="1:30" s="94" customFormat="1" ht="13" hidden="1">
      <c r="A106" s="29">
        <v>104</v>
      </c>
      <c r="B106" s="26" t="s">
        <v>315</v>
      </c>
      <c r="C106" s="26" t="s">
        <v>1211</v>
      </c>
      <c r="D106" s="194" t="s">
        <v>373</v>
      </c>
      <c r="E106" s="29"/>
      <c r="F106" s="186">
        <v>29</v>
      </c>
      <c r="G106" s="186">
        <v>66</v>
      </c>
      <c r="H106" s="186">
        <v>70</v>
      </c>
      <c r="I106" s="186" t="s">
        <v>373</v>
      </c>
      <c r="J106" s="186" t="s">
        <v>373</v>
      </c>
      <c r="K106" s="214" t="s">
        <v>373</v>
      </c>
      <c r="L106" s="178" t="s">
        <v>1088</v>
      </c>
      <c r="M106" s="34" t="s">
        <v>452</v>
      </c>
      <c r="N106" s="26" t="str">
        <f>Table2[[#This Row],[Band/Band Combination]]&amp;" "&amp;Table2[[#This Row],[Power Class]]&amp;" "&amp;Table2[[#This Row],[RAN4
Release]]</f>
        <v>CA_n29A-n66A-n70A PC3 Rel-16</v>
      </c>
      <c r="O106" s="95" t="s">
        <v>1005</v>
      </c>
      <c r="P106" s="29" t="s">
        <v>1219</v>
      </c>
      <c r="Q106" s="92"/>
      <c r="R106" s="92"/>
      <c r="S106" s="92"/>
      <c r="T106" s="92"/>
      <c r="U106" s="29"/>
      <c r="V106" s="92"/>
      <c r="W106" s="92"/>
      <c r="X106" s="92"/>
      <c r="Y106" s="34">
        <v>3</v>
      </c>
      <c r="Z106" s="34">
        <v>3</v>
      </c>
      <c r="AA106" s="35" t="s">
        <v>393</v>
      </c>
      <c r="AB106" s="29" t="s">
        <v>1209</v>
      </c>
      <c r="AC106" s="29" t="s">
        <v>911</v>
      </c>
      <c r="AD106" s="29"/>
    </row>
    <row r="107" spans="1:30" s="94" customFormat="1" ht="25" hidden="1">
      <c r="A107" s="118">
        <v>105</v>
      </c>
      <c r="B107" s="26" t="s">
        <v>315</v>
      </c>
      <c r="C107" s="26" t="s">
        <v>1213</v>
      </c>
      <c r="D107" s="29" t="s">
        <v>1007</v>
      </c>
      <c r="E107" s="29"/>
      <c r="F107" s="186">
        <v>29</v>
      </c>
      <c r="G107" s="186">
        <v>66</v>
      </c>
      <c r="H107" s="186">
        <v>71</v>
      </c>
      <c r="I107" s="186" t="s">
        <v>373</v>
      </c>
      <c r="J107" s="186" t="s">
        <v>373</v>
      </c>
      <c r="K107" s="214" t="s">
        <v>373</v>
      </c>
      <c r="L107" s="178" t="s">
        <v>1088</v>
      </c>
      <c r="M107" s="34" t="s">
        <v>1132</v>
      </c>
      <c r="N107" s="26" t="str">
        <f>Table2[[#This Row],[Band/Band Combination]]&amp;" "&amp;Table2[[#This Row],[Power Class]]&amp;" "&amp;Table2[[#This Row],[RAN4
Release]]</f>
        <v>CA_n29A-n66A-n71A PC3 Rel-18</v>
      </c>
      <c r="O107" s="163" t="s">
        <v>1006</v>
      </c>
      <c r="P107" s="29"/>
      <c r="Q107" s="92"/>
      <c r="R107" s="92"/>
      <c r="S107" s="92"/>
      <c r="T107" s="92"/>
      <c r="U107" s="29"/>
      <c r="V107" s="92"/>
      <c r="W107" s="92"/>
      <c r="X107" s="92"/>
      <c r="Y107" s="34">
        <v>3</v>
      </c>
      <c r="Z107" s="34">
        <v>3</v>
      </c>
      <c r="AA107" s="35" t="s">
        <v>393</v>
      </c>
      <c r="AB107" s="29" t="s">
        <v>1209</v>
      </c>
      <c r="AC107" s="65" t="s">
        <v>824</v>
      </c>
      <c r="AD107" s="29"/>
    </row>
    <row r="108" spans="1:30" s="94" customFormat="1" ht="25" hidden="1">
      <c r="A108" s="118">
        <v>106</v>
      </c>
      <c r="B108" s="26" t="s">
        <v>315</v>
      </c>
      <c r="C108" s="26" t="s">
        <v>1212</v>
      </c>
      <c r="D108" s="29" t="s">
        <v>1008</v>
      </c>
      <c r="E108" s="29"/>
      <c r="F108" s="186">
        <v>29</v>
      </c>
      <c r="G108" s="186">
        <v>70</v>
      </c>
      <c r="H108" s="186">
        <v>71</v>
      </c>
      <c r="I108" s="186" t="s">
        <v>373</v>
      </c>
      <c r="J108" s="186" t="s">
        <v>373</v>
      </c>
      <c r="K108" s="214" t="s">
        <v>373</v>
      </c>
      <c r="L108" s="178" t="s">
        <v>1088</v>
      </c>
      <c r="M108" s="34" t="s">
        <v>1132</v>
      </c>
      <c r="N108" s="26" t="str">
        <f>Table2[[#This Row],[Band/Band Combination]]&amp;" "&amp;Table2[[#This Row],[Power Class]]&amp;" "&amp;Table2[[#This Row],[RAN4
Release]]</f>
        <v>CA_n29A-n70A-n71A PC3 Rel-18</v>
      </c>
      <c r="O108" s="163" t="s">
        <v>1006</v>
      </c>
      <c r="P108" s="29"/>
      <c r="Q108" s="92"/>
      <c r="R108" s="92"/>
      <c r="S108" s="92"/>
      <c r="T108" s="92"/>
      <c r="U108" s="29"/>
      <c r="V108" s="92"/>
      <c r="W108" s="92"/>
      <c r="X108" s="92"/>
      <c r="Y108" s="34">
        <v>3</v>
      </c>
      <c r="Z108" s="34">
        <v>3</v>
      </c>
      <c r="AA108" s="35" t="s">
        <v>393</v>
      </c>
      <c r="AB108" s="29" t="s">
        <v>1209</v>
      </c>
      <c r="AC108" s="65" t="s">
        <v>824</v>
      </c>
      <c r="AD108" s="29"/>
    </row>
    <row r="109" spans="1:30" s="94" customFormat="1" ht="13" hidden="1">
      <c r="A109" s="29">
        <v>107</v>
      </c>
      <c r="B109" s="26" t="s">
        <v>315</v>
      </c>
      <c r="C109" s="190" t="s">
        <v>654</v>
      </c>
      <c r="D109" s="194" t="s">
        <v>373</v>
      </c>
      <c r="E109" s="65"/>
      <c r="F109" s="195">
        <v>41</v>
      </c>
      <c r="G109" s="195">
        <v>66</v>
      </c>
      <c r="H109" s="186">
        <v>71</v>
      </c>
      <c r="I109" s="186" t="s">
        <v>373</v>
      </c>
      <c r="J109" s="186" t="s">
        <v>373</v>
      </c>
      <c r="K109" s="214" t="s">
        <v>373</v>
      </c>
      <c r="L109" s="178" t="s">
        <v>1088</v>
      </c>
      <c r="M109" s="34" t="s">
        <v>452</v>
      </c>
      <c r="N109" s="26" t="str">
        <f>Table2[[#This Row],[Band/Band Combination]]&amp;" "&amp;Table2[[#This Row],[Power Class]]&amp;" "&amp;Table2[[#This Row],[RAN4
Release]]</f>
        <v>CA_n41A-n66A-n71A PC3 Rel-16</v>
      </c>
      <c r="O109" s="95" t="s">
        <v>1005</v>
      </c>
      <c r="P109" s="29" t="s">
        <v>1075</v>
      </c>
      <c r="Q109" s="92">
        <v>0</v>
      </c>
      <c r="R109" s="92">
        <v>0</v>
      </c>
      <c r="S109" s="92">
        <v>0</v>
      </c>
      <c r="T109" s="92">
        <v>0</v>
      </c>
      <c r="U109" s="29"/>
      <c r="V109" s="92"/>
      <c r="W109" s="92"/>
      <c r="X109" s="92"/>
      <c r="Y109" s="34">
        <v>3</v>
      </c>
      <c r="Z109" s="34">
        <v>3</v>
      </c>
      <c r="AA109" s="35" t="s">
        <v>393</v>
      </c>
      <c r="AB109" s="29" t="s">
        <v>1145</v>
      </c>
      <c r="AC109" s="65" t="s">
        <v>911</v>
      </c>
      <c r="AD109" s="29"/>
    </row>
    <row r="110" spans="1:30" s="94" customFormat="1" ht="13" hidden="1">
      <c r="A110" s="29">
        <v>108</v>
      </c>
      <c r="B110" s="26" t="s">
        <v>315</v>
      </c>
      <c r="C110" s="26" t="s">
        <v>1171</v>
      </c>
      <c r="D110" s="194" t="s">
        <v>373</v>
      </c>
      <c r="E110" s="29"/>
      <c r="F110" s="186">
        <v>41</v>
      </c>
      <c r="G110" s="186">
        <v>66</v>
      </c>
      <c r="H110" s="186">
        <v>77</v>
      </c>
      <c r="I110" s="186" t="s">
        <v>373</v>
      </c>
      <c r="J110" s="186" t="s">
        <v>373</v>
      </c>
      <c r="K110" s="214" t="s">
        <v>373</v>
      </c>
      <c r="L110" s="178" t="s">
        <v>1088</v>
      </c>
      <c r="M110" s="34" t="s">
        <v>652</v>
      </c>
      <c r="N110" s="26" t="str">
        <f>Table2[[#This Row],[Band/Band Combination]]&amp;" "&amp;Table2[[#This Row],[Power Class]]&amp;" "&amp;Table2[[#This Row],[RAN4
Release]]</f>
        <v>CA_n41A-n66A-n77A PC3 Rel-17</v>
      </c>
      <c r="O110" s="95" t="s">
        <v>1006</v>
      </c>
      <c r="P110" s="29"/>
      <c r="Q110" s="92"/>
      <c r="R110" s="92"/>
      <c r="S110" s="92"/>
      <c r="T110" s="92"/>
      <c r="U110" s="29"/>
      <c r="V110" s="92"/>
      <c r="W110" s="92"/>
      <c r="X110" s="92"/>
      <c r="Y110" s="34">
        <v>3</v>
      </c>
      <c r="Z110" s="34">
        <v>3</v>
      </c>
      <c r="AA110" s="35" t="s">
        <v>393</v>
      </c>
      <c r="AB110" s="29" t="s">
        <v>467</v>
      </c>
      <c r="AC110" s="29" t="s">
        <v>911</v>
      </c>
      <c r="AD110" s="29"/>
    </row>
    <row r="111" spans="1:30" s="94" customFormat="1" ht="25" hidden="1">
      <c r="A111" s="29">
        <v>109</v>
      </c>
      <c r="B111" s="26" t="s">
        <v>315</v>
      </c>
      <c r="C111" s="26" t="s">
        <v>924</v>
      </c>
      <c r="D111" s="65" t="s">
        <v>1009</v>
      </c>
      <c r="E111" s="65"/>
      <c r="F111" s="195">
        <v>66</v>
      </c>
      <c r="G111" s="195">
        <v>70</v>
      </c>
      <c r="H111" s="186">
        <v>71</v>
      </c>
      <c r="I111" s="186" t="s">
        <v>373</v>
      </c>
      <c r="J111" s="186" t="s">
        <v>373</v>
      </c>
      <c r="K111" s="214" t="s">
        <v>373</v>
      </c>
      <c r="L111" s="178" t="s">
        <v>1088</v>
      </c>
      <c r="M111" s="34" t="s">
        <v>452</v>
      </c>
      <c r="N111" s="26" t="str">
        <f>Table2[[#This Row],[Band/Band Combination]]&amp;" "&amp;Table2[[#This Row],[Power Class]]&amp;" "&amp;Table2[[#This Row],[RAN4
Release]]</f>
        <v>CA_n66A-n70A-n71A PC3 Rel-16</v>
      </c>
      <c r="O111" s="95" t="s">
        <v>1005</v>
      </c>
      <c r="P111" s="29" t="s">
        <v>644</v>
      </c>
      <c r="Q111" s="29"/>
      <c r="R111" s="92"/>
      <c r="S111" s="29"/>
      <c r="T111" s="92"/>
      <c r="U111" s="29"/>
      <c r="V111" s="92"/>
      <c r="W111" s="92"/>
      <c r="X111" s="92"/>
      <c r="Y111" s="34">
        <v>3</v>
      </c>
      <c r="Z111" s="34">
        <v>3</v>
      </c>
      <c r="AA111" s="35" t="s">
        <v>393</v>
      </c>
      <c r="AB111" s="29" t="s">
        <v>1209</v>
      </c>
      <c r="AC111" s="65" t="s">
        <v>824</v>
      </c>
      <c r="AD111" s="29"/>
    </row>
    <row r="112" spans="1:30" s="94" customFormat="1" ht="37.5" hidden="1">
      <c r="A112" s="29">
        <v>110</v>
      </c>
      <c r="B112" s="26" t="s">
        <v>315</v>
      </c>
      <c r="C112" s="190" t="s">
        <v>1111</v>
      </c>
      <c r="D112" s="65" t="s">
        <v>1112</v>
      </c>
      <c r="E112" s="29"/>
      <c r="F112" s="186">
        <v>66</v>
      </c>
      <c r="G112" s="186">
        <v>71</v>
      </c>
      <c r="H112" s="186">
        <v>77</v>
      </c>
      <c r="I112" s="186" t="s">
        <v>373</v>
      </c>
      <c r="J112" s="186" t="s">
        <v>373</v>
      </c>
      <c r="K112" s="214" t="s">
        <v>373</v>
      </c>
      <c r="L112" s="178" t="s">
        <v>1088</v>
      </c>
      <c r="M112" s="34" t="s">
        <v>652</v>
      </c>
      <c r="N112" s="26" t="str">
        <f>Table2[[#This Row],[Band/Band Combination]]&amp;" "&amp;Table2[[#This Row],[Power Class]]&amp;" "&amp;Table2[[#This Row],[RAN4
Release]]</f>
        <v>CA_n66A-n71A-n77A PC3 Rel-17</v>
      </c>
      <c r="O112" s="95" t="s">
        <v>1005</v>
      </c>
      <c r="P112" s="29" t="s">
        <v>1113</v>
      </c>
      <c r="Q112" s="92"/>
      <c r="R112" s="92"/>
      <c r="S112" s="92"/>
      <c r="T112" s="92"/>
      <c r="U112" s="29"/>
      <c r="V112" s="92"/>
      <c r="W112" s="92"/>
      <c r="X112" s="92"/>
      <c r="Y112" s="34">
        <v>3</v>
      </c>
      <c r="Z112" s="34">
        <v>3</v>
      </c>
      <c r="AA112" s="35" t="s">
        <v>393</v>
      </c>
      <c r="AB112" s="29" t="s">
        <v>470</v>
      </c>
      <c r="AC112" s="65" t="s">
        <v>824</v>
      </c>
      <c r="AD112" s="29"/>
    </row>
    <row r="113" spans="1:31" s="94" customFormat="1" ht="25" hidden="1">
      <c r="A113" s="29">
        <v>111</v>
      </c>
      <c r="B113" s="26" t="s">
        <v>315</v>
      </c>
      <c r="C113" s="26" t="s">
        <v>959</v>
      </c>
      <c r="D113" s="194" t="s">
        <v>373</v>
      </c>
      <c r="E113" s="65"/>
      <c r="F113" s="195">
        <v>66</v>
      </c>
      <c r="G113" s="195">
        <v>71</v>
      </c>
      <c r="H113" s="186">
        <v>78</v>
      </c>
      <c r="I113" s="186" t="s">
        <v>373</v>
      </c>
      <c r="J113" s="186" t="s">
        <v>373</v>
      </c>
      <c r="K113" s="214" t="s">
        <v>373</v>
      </c>
      <c r="L113" s="178" t="s">
        <v>1088</v>
      </c>
      <c r="M113" s="34" t="s">
        <v>652</v>
      </c>
      <c r="N113" s="26" t="str">
        <f>Table2[[#This Row],[Band/Band Combination]]&amp;" "&amp;Table2[[#This Row],[Power Class]]&amp;" "&amp;Table2[[#This Row],[RAN4
Release]]</f>
        <v>CA_n66A-n71A-n78A PC3 Rel-17</v>
      </c>
      <c r="O113" s="95" t="s">
        <v>1006</v>
      </c>
      <c r="P113" s="29"/>
      <c r="Q113" s="92">
        <v>0</v>
      </c>
      <c r="R113" s="92">
        <v>0</v>
      </c>
      <c r="S113" s="92">
        <v>0</v>
      </c>
      <c r="T113" s="92">
        <v>0</v>
      </c>
      <c r="U113" s="29"/>
      <c r="V113" s="92"/>
      <c r="W113" s="92"/>
      <c r="X113" s="92"/>
      <c r="Y113" s="34">
        <v>3</v>
      </c>
      <c r="Z113" s="34">
        <v>3</v>
      </c>
      <c r="AA113" s="35" t="s">
        <v>393</v>
      </c>
      <c r="AB113" s="29" t="s">
        <v>855</v>
      </c>
      <c r="AC113" s="65" t="s">
        <v>704</v>
      </c>
      <c r="AD113" s="29"/>
    </row>
    <row r="114" spans="1:31" s="94" customFormat="1" ht="39" hidden="1">
      <c r="A114" s="29">
        <v>112</v>
      </c>
      <c r="B114" s="26" t="s">
        <v>315</v>
      </c>
      <c r="C114" s="26" t="s">
        <v>1249</v>
      </c>
      <c r="D114" s="63" t="s">
        <v>1123</v>
      </c>
      <c r="E114" s="29"/>
      <c r="F114" s="186">
        <v>5</v>
      </c>
      <c r="G114" s="186">
        <v>66</v>
      </c>
      <c r="H114" s="186">
        <v>77</v>
      </c>
      <c r="I114" s="186">
        <v>77</v>
      </c>
      <c r="J114" s="186" t="s">
        <v>373</v>
      </c>
      <c r="K114" s="214" t="s">
        <v>373</v>
      </c>
      <c r="L114" s="27" t="s">
        <v>1088</v>
      </c>
      <c r="M114" s="34" t="s">
        <v>652</v>
      </c>
      <c r="N114" s="26" t="str">
        <f>Table2[[#This Row],[Band/Band Combination]]&amp;" "&amp;Table2[[#This Row],[Power Class]]&amp;" "&amp;Table2[[#This Row],[RAN4
Release]]</f>
        <v>CA_n5A-n66A-n77(2A) PC3 Rel-17</v>
      </c>
      <c r="O114" s="95" t="s">
        <v>1005</v>
      </c>
      <c r="P114" s="29" t="s">
        <v>1247</v>
      </c>
      <c r="Q114" s="92"/>
      <c r="R114" s="92"/>
      <c r="S114" s="92"/>
      <c r="T114" s="92"/>
      <c r="U114" s="29"/>
      <c r="V114" s="92"/>
      <c r="W114" s="92"/>
      <c r="X114" s="92"/>
      <c r="Y114" s="34">
        <v>3</v>
      </c>
      <c r="Z114" s="34">
        <v>4</v>
      </c>
      <c r="AA114" s="35" t="s">
        <v>393</v>
      </c>
      <c r="AB114" s="29" t="s">
        <v>470</v>
      </c>
      <c r="AC114" s="65" t="s">
        <v>913</v>
      </c>
      <c r="AD114" s="29"/>
    </row>
    <row r="115" spans="1:31" ht="25" hidden="1">
      <c r="A115" s="29">
        <v>113</v>
      </c>
      <c r="B115" s="26" t="s">
        <v>315</v>
      </c>
      <c r="C115" s="190" t="s">
        <v>1249</v>
      </c>
      <c r="D115" s="194"/>
      <c r="E115" s="29"/>
      <c r="F115" s="186">
        <v>5</v>
      </c>
      <c r="G115" s="186">
        <v>66</v>
      </c>
      <c r="H115" s="186">
        <v>77</v>
      </c>
      <c r="I115" s="186">
        <v>77</v>
      </c>
      <c r="J115" s="186" t="s">
        <v>373</v>
      </c>
      <c r="K115" s="214" t="s">
        <v>373</v>
      </c>
      <c r="L115" s="178" t="s">
        <v>1125</v>
      </c>
      <c r="M115" s="34" t="s">
        <v>652</v>
      </c>
      <c r="N115" s="26" t="str">
        <f>Table2[[#This Row],[Band/Band Combination]]&amp;" "&amp;Table2[[#This Row],[Power Class]]&amp;" "&amp;Table2[[#This Row],[RAN4
Release]]</f>
        <v>CA_n5A-n66A-n77(2A) PC2 Rel-17</v>
      </c>
      <c r="O115" s="95" t="s">
        <v>1005</v>
      </c>
      <c r="P115" s="29" t="s">
        <v>1266</v>
      </c>
      <c r="Q115" s="92"/>
      <c r="R115" s="92"/>
      <c r="S115" s="92"/>
      <c r="T115" s="92"/>
      <c r="U115" s="29"/>
      <c r="V115" s="92"/>
      <c r="W115" s="92"/>
      <c r="X115" s="92"/>
      <c r="Y115" s="34">
        <v>3</v>
      </c>
      <c r="Z115" s="34">
        <v>4</v>
      </c>
      <c r="AA115" s="35" t="s">
        <v>393</v>
      </c>
      <c r="AB115" s="29" t="s">
        <v>470</v>
      </c>
      <c r="AC115" s="65" t="s">
        <v>913</v>
      </c>
      <c r="AD115" s="29"/>
      <c r="AE115" s="22"/>
    </row>
    <row r="116" spans="1:31" s="94" customFormat="1" ht="13" hidden="1">
      <c r="A116" s="29">
        <v>114</v>
      </c>
      <c r="B116" s="26" t="s">
        <v>315</v>
      </c>
      <c r="C116" s="26" t="s">
        <v>1191</v>
      </c>
      <c r="D116" s="194" t="s">
        <v>373</v>
      </c>
      <c r="E116" s="29"/>
      <c r="F116" s="186">
        <v>25</v>
      </c>
      <c r="G116" s="186">
        <v>25</v>
      </c>
      <c r="H116" s="186">
        <v>41</v>
      </c>
      <c r="I116" s="186">
        <v>77</v>
      </c>
      <c r="J116" s="186" t="s">
        <v>373</v>
      </c>
      <c r="K116" s="214" t="s">
        <v>373</v>
      </c>
      <c r="L116" s="178" t="s">
        <v>1088</v>
      </c>
      <c r="M116" s="34" t="s">
        <v>652</v>
      </c>
      <c r="N116" s="26" t="str">
        <f>Table2[[#This Row],[Band/Band Combination]]&amp;" "&amp;Table2[[#This Row],[Power Class]]&amp;" "&amp;Table2[[#This Row],[RAN4
Release]]</f>
        <v>CA_n25(2A)-n41A-n77A PC3 Rel-17</v>
      </c>
      <c r="O116" s="95" t="s">
        <v>1004</v>
      </c>
      <c r="P116" s="29"/>
      <c r="Q116" s="92"/>
      <c r="R116" s="92"/>
      <c r="S116" s="92"/>
      <c r="T116" s="92"/>
      <c r="U116" s="29"/>
      <c r="V116" s="92"/>
      <c r="W116" s="92"/>
      <c r="X116" s="92"/>
      <c r="Y116" s="34">
        <v>3</v>
      </c>
      <c r="Z116" s="34">
        <v>4</v>
      </c>
      <c r="AA116" s="35" t="s">
        <v>393</v>
      </c>
      <c r="AB116" s="29" t="s">
        <v>467</v>
      </c>
      <c r="AC116" s="29" t="s">
        <v>912</v>
      </c>
      <c r="AD116" s="29"/>
    </row>
    <row r="117" spans="1:31" s="94" customFormat="1" ht="13" hidden="1">
      <c r="A117" s="29">
        <v>115</v>
      </c>
      <c r="B117" s="26" t="s">
        <v>315</v>
      </c>
      <c r="C117" s="26" t="s">
        <v>1185</v>
      </c>
      <c r="D117" s="194" t="s">
        <v>373</v>
      </c>
      <c r="E117" s="29"/>
      <c r="F117" s="186">
        <v>25</v>
      </c>
      <c r="G117" s="186">
        <v>41</v>
      </c>
      <c r="H117" s="186">
        <v>41</v>
      </c>
      <c r="I117" s="186">
        <v>66</v>
      </c>
      <c r="J117" s="186" t="s">
        <v>373</v>
      </c>
      <c r="K117" s="214" t="s">
        <v>373</v>
      </c>
      <c r="L117" s="178" t="s">
        <v>1088</v>
      </c>
      <c r="M117" s="34"/>
      <c r="N117" s="26" t="str">
        <f>Table2[[#This Row],[Band/Band Combination]]&amp;" "&amp;Table2[[#This Row],[Power Class]]&amp;" "&amp;Table2[[#This Row],[RAN4
Release]]</f>
        <v xml:space="preserve">CA_25A-n41(2A)-n66A PC3 </v>
      </c>
      <c r="O117" s="95" t="s">
        <v>1133</v>
      </c>
      <c r="P117" s="29"/>
      <c r="Q117" s="92"/>
      <c r="R117" s="92"/>
      <c r="S117" s="92"/>
      <c r="T117" s="92"/>
      <c r="U117" s="29"/>
      <c r="V117" s="92"/>
      <c r="W117" s="92"/>
      <c r="X117" s="92"/>
      <c r="Y117" s="34">
        <v>3</v>
      </c>
      <c r="Z117" s="34">
        <v>4</v>
      </c>
      <c r="AA117" s="35" t="s">
        <v>393</v>
      </c>
      <c r="AB117" s="29" t="s">
        <v>467</v>
      </c>
      <c r="AC117" s="29" t="s">
        <v>912</v>
      </c>
      <c r="AD117" s="29" t="s">
        <v>1131</v>
      </c>
    </row>
    <row r="118" spans="1:31" s="94" customFormat="1" ht="13" hidden="1">
      <c r="A118" s="29">
        <v>116</v>
      </c>
      <c r="B118" s="26" t="s">
        <v>315</v>
      </c>
      <c r="C118" s="26" t="s">
        <v>1186</v>
      </c>
      <c r="D118" s="194" t="s">
        <v>373</v>
      </c>
      <c r="E118" s="29"/>
      <c r="F118" s="186">
        <v>25</v>
      </c>
      <c r="G118" s="186">
        <v>41</v>
      </c>
      <c r="H118" s="186">
        <v>41</v>
      </c>
      <c r="I118" s="186">
        <v>66</v>
      </c>
      <c r="J118" s="186" t="s">
        <v>373</v>
      </c>
      <c r="K118" s="214" t="s">
        <v>373</v>
      </c>
      <c r="L118" s="178" t="s">
        <v>1088</v>
      </c>
      <c r="M118" s="34"/>
      <c r="N118" s="26" t="str">
        <f>Table2[[#This Row],[Band/Band Combination]]&amp;" "&amp;Table2[[#This Row],[Power Class]]&amp;" "&amp;Table2[[#This Row],[RAN4
Release]]</f>
        <v xml:space="preserve">CA_25A-n41C-n66A PC3 </v>
      </c>
      <c r="O118" s="95" t="s">
        <v>1133</v>
      </c>
      <c r="P118" s="29"/>
      <c r="Q118" s="92"/>
      <c r="R118" s="92"/>
      <c r="S118" s="92"/>
      <c r="T118" s="92"/>
      <c r="U118" s="29"/>
      <c r="V118" s="92"/>
      <c r="W118" s="92"/>
      <c r="X118" s="92"/>
      <c r="Y118" s="34">
        <v>3</v>
      </c>
      <c r="Z118" s="34">
        <v>4</v>
      </c>
      <c r="AA118" s="35" t="s">
        <v>393</v>
      </c>
      <c r="AB118" s="29" t="s">
        <v>467</v>
      </c>
      <c r="AC118" s="29" t="s">
        <v>912</v>
      </c>
      <c r="AD118" s="29" t="s">
        <v>1131</v>
      </c>
    </row>
    <row r="119" spans="1:31" s="94" customFormat="1" ht="13" hidden="1">
      <c r="A119" s="29">
        <v>117</v>
      </c>
      <c r="B119" s="26" t="s">
        <v>315</v>
      </c>
      <c r="C119" s="26" t="s">
        <v>1181</v>
      </c>
      <c r="D119" s="194" t="s">
        <v>373</v>
      </c>
      <c r="E119" s="29"/>
      <c r="F119" s="186">
        <v>25</v>
      </c>
      <c r="G119" s="186">
        <v>41</v>
      </c>
      <c r="H119" s="186">
        <v>41</v>
      </c>
      <c r="I119" s="186">
        <v>71</v>
      </c>
      <c r="J119" s="186" t="s">
        <v>373</v>
      </c>
      <c r="K119" s="214" t="s">
        <v>373</v>
      </c>
      <c r="L119" s="178" t="s">
        <v>1088</v>
      </c>
      <c r="M119" s="34" t="s">
        <v>1132</v>
      </c>
      <c r="N119" s="26" t="str">
        <f>Table2[[#This Row],[Band/Band Combination]]&amp;" "&amp;Table2[[#This Row],[Power Class]]&amp;" "&amp;Table2[[#This Row],[RAN4
Release]]</f>
        <v>CA_n25A-n41(2A)-n71A PC3 Rel-18</v>
      </c>
      <c r="O119" s="95" t="s">
        <v>1004</v>
      </c>
      <c r="P119" s="29"/>
      <c r="Q119" s="92"/>
      <c r="R119" s="92"/>
      <c r="S119" s="92"/>
      <c r="T119" s="92"/>
      <c r="U119" s="29"/>
      <c r="V119" s="92"/>
      <c r="W119" s="92"/>
      <c r="X119" s="92"/>
      <c r="Y119" s="34">
        <v>3</v>
      </c>
      <c r="Z119" s="34">
        <v>4</v>
      </c>
      <c r="AA119" s="35" t="s">
        <v>393</v>
      </c>
      <c r="AB119" s="29" t="s">
        <v>467</v>
      </c>
      <c r="AC119" s="29" t="s">
        <v>912</v>
      </c>
      <c r="AD119" s="29"/>
    </row>
    <row r="120" spans="1:31" s="94" customFormat="1" ht="13" hidden="1">
      <c r="A120" s="29">
        <v>118</v>
      </c>
      <c r="B120" s="26" t="s">
        <v>315</v>
      </c>
      <c r="C120" s="26" t="s">
        <v>1182</v>
      </c>
      <c r="D120" s="194" t="s">
        <v>373</v>
      </c>
      <c r="E120" s="29"/>
      <c r="F120" s="186">
        <v>25</v>
      </c>
      <c r="G120" s="186">
        <v>41</v>
      </c>
      <c r="H120" s="186">
        <v>41</v>
      </c>
      <c r="I120" s="186">
        <v>71</v>
      </c>
      <c r="J120" s="186" t="s">
        <v>373</v>
      </c>
      <c r="K120" s="214" t="s">
        <v>373</v>
      </c>
      <c r="L120" s="178" t="s">
        <v>1088</v>
      </c>
      <c r="M120" s="34" t="s">
        <v>1132</v>
      </c>
      <c r="N120" s="26" t="str">
        <f>Table2[[#This Row],[Band/Band Combination]]&amp;" "&amp;Table2[[#This Row],[Power Class]]&amp;" "&amp;Table2[[#This Row],[RAN4
Release]]</f>
        <v>CA_n25A-n41C-n71A PC3 Rel-18</v>
      </c>
      <c r="O120" s="95" t="s">
        <v>1004</v>
      </c>
      <c r="P120" s="29"/>
      <c r="Q120" s="92"/>
      <c r="R120" s="92"/>
      <c r="S120" s="92"/>
      <c r="T120" s="92"/>
      <c r="U120" s="29"/>
      <c r="V120" s="92"/>
      <c r="W120" s="92"/>
      <c r="X120" s="92"/>
      <c r="Y120" s="34">
        <v>3</v>
      </c>
      <c r="Z120" s="34">
        <v>4</v>
      </c>
      <c r="AA120" s="35" t="s">
        <v>393</v>
      </c>
      <c r="AB120" s="29" t="s">
        <v>467</v>
      </c>
      <c r="AC120" s="29" t="s">
        <v>912</v>
      </c>
      <c r="AD120" s="29"/>
    </row>
    <row r="121" spans="1:31" s="94" customFormat="1" ht="13" hidden="1">
      <c r="A121" s="29">
        <v>119</v>
      </c>
      <c r="B121" s="26" t="s">
        <v>315</v>
      </c>
      <c r="C121" s="26" t="s">
        <v>1189</v>
      </c>
      <c r="D121" s="194" t="s">
        <v>373</v>
      </c>
      <c r="E121" s="29"/>
      <c r="F121" s="186">
        <v>25</v>
      </c>
      <c r="G121" s="186">
        <v>41</v>
      </c>
      <c r="H121" s="186">
        <v>71</v>
      </c>
      <c r="I121" s="186">
        <v>77</v>
      </c>
      <c r="J121" s="186" t="s">
        <v>373</v>
      </c>
      <c r="K121" s="214" t="s">
        <v>373</v>
      </c>
      <c r="L121" s="178" t="s">
        <v>1088</v>
      </c>
      <c r="M121" s="34" t="s">
        <v>652</v>
      </c>
      <c r="N121" s="26" t="str">
        <f>Table2[[#This Row],[Band/Band Combination]]&amp;" "&amp;Table2[[#This Row],[Power Class]]&amp;" "&amp;Table2[[#This Row],[RAN4
Release]]</f>
        <v>CA_n25A-n41A-n71A-n77A PC3 Rel-17</v>
      </c>
      <c r="O121" s="95" t="s">
        <v>1006</v>
      </c>
      <c r="P121" s="29"/>
      <c r="Q121" s="92"/>
      <c r="R121" s="92"/>
      <c r="S121" s="92"/>
      <c r="T121" s="92"/>
      <c r="U121" s="29"/>
      <c r="V121" s="92"/>
      <c r="W121" s="92"/>
      <c r="X121" s="92"/>
      <c r="Y121" s="34">
        <v>3</v>
      </c>
      <c r="Z121" s="34">
        <v>4</v>
      </c>
      <c r="AA121" s="35" t="s">
        <v>393</v>
      </c>
      <c r="AB121" s="29" t="s">
        <v>467</v>
      </c>
      <c r="AC121" s="29" t="s">
        <v>912</v>
      </c>
      <c r="AD121" s="29"/>
    </row>
    <row r="122" spans="1:31" s="94" customFormat="1" ht="37.5" hidden="1">
      <c r="A122" s="29">
        <v>120</v>
      </c>
      <c r="B122" s="26" t="s">
        <v>315</v>
      </c>
      <c r="C122" s="190" t="s">
        <v>1103</v>
      </c>
      <c r="D122" s="65" t="s">
        <v>1102</v>
      </c>
      <c r="E122" s="29"/>
      <c r="F122" s="186">
        <v>25</v>
      </c>
      <c r="G122" s="186">
        <v>66</v>
      </c>
      <c r="H122" s="186">
        <v>77</v>
      </c>
      <c r="I122" s="186">
        <v>77</v>
      </c>
      <c r="J122" s="186" t="s">
        <v>373</v>
      </c>
      <c r="K122" s="214" t="s">
        <v>373</v>
      </c>
      <c r="L122" s="178" t="s">
        <v>1088</v>
      </c>
      <c r="M122" s="34" t="s">
        <v>652</v>
      </c>
      <c r="N122" s="26" t="str">
        <f>Table2[[#This Row],[Band/Band Combination]]&amp;" "&amp;Table2[[#This Row],[Power Class]]&amp;" "&amp;Table2[[#This Row],[RAN4
Release]]</f>
        <v>CA_n25A-n66A-n77(2A) PC3 Rel-17</v>
      </c>
      <c r="O122" s="95" t="s">
        <v>1005</v>
      </c>
      <c r="P122" s="29" t="s">
        <v>1090</v>
      </c>
      <c r="Q122" s="92"/>
      <c r="R122" s="92"/>
      <c r="S122" s="92"/>
      <c r="T122" s="92"/>
      <c r="U122" s="29"/>
      <c r="V122" s="92"/>
      <c r="W122" s="92"/>
      <c r="X122" s="92"/>
      <c r="Y122" s="34">
        <v>3</v>
      </c>
      <c r="Z122" s="34">
        <v>4</v>
      </c>
      <c r="AA122" s="35" t="s">
        <v>393</v>
      </c>
      <c r="AB122" s="29" t="s">
        <v>1205</v>
      </c>
      <c r="AC122" s="65" t="s">
        <v>913</v>
      </c>
      <c r="AD122" s="29"/>
    </row>
    <row r="123" spans="1:31" s="94" customFormat="1" ht="37.5" hidden="1">
      <c r="A123" s="29">
        <v>121</v>
      </c>
      <c r="B123" s="26" t="s">
        <v>315</v>
      </c>
      <c r="C123" s="190" t="s">
        <v>1106</v>
      </c>
      <c r="D123" s="65" t="s">
        <v>1105</v>
      </c>
      <c r="E123" s="29"/>
      <c r="F123" s="186">
        <v>25</v>
      </c>
      <c r="G123" s="186">
        <v>66</v>
      </c>
      <c r="H123" s="186">
        <v>78</v>
      </c>
      <c r="I123" s="186">
        <v>78</v>
      </c>
      <c r="J123" s="186" t="s">
        <v>373</v>
      </c>
      <c r="K123" s="214" t="s">
        <v>373</v>
      </c>
      <c r="L123" s="178" t="s">
        <v>1088</v>
      </c>
      <c r="M123" s="34" t="s">
        <v>652</v>
      </c>
      <c r="N123" s="26" t="str">
        <f>Table2[[#This Row],[Band/Band Combination]]&amp;" "&amp;Table2[[#This Row],[Power Class]]&amp;" "&amp;Table2[[#This Row],[RAN4
Release]]</f>
        <v>CA_n25A-n66A-n78(2A) PC3 Rel-17</v>
      </c>
      <c r="O123" s="95" t="s">
        <v>1005</v>
      </c>
      <c r="P123" s="29" t="s">
        <v>1090</v>
      </c>
      <c r="Q123" s="92"/>
      <c r="R123" s="92"/>
      <c r="S123" s="92"/>
      <c r="T123" s="92"/>
      <c r="U123" s="29"/>
      <c r="V123" s="92"/>
      <c r="W123" s="92"/>
      <c r="X123" s="92"/>
      <c r="Y123" s="34">
        <v>3</v>
      </c>
      <c r="Z123" s="34">
        <v>4</v>
      </c>
      <c r="AA123" s="35" t="s">
        <v>393</v>
      </c>
      <c r="AB123" s="29" t="s">
        <v>470</v>
      </c>
      <c r="AC123" s="65" t="s">
        <v>913</v>
      </c>
      <c r="AD123" s="29"/>
    </row>
    <row r="124" spans="1:31" s="94" customFormat="1" ht="13" hidden="1">
      <c r="A124" s="29">
        <v>122</v>
      </c>
      <c r="B124" s="26" t="s">
        <v>315</v>
      </c>
      <c r="C124" s="26" t="s">
        <v>1190</v>
      </c>
      <c r="D124" s="194" t="s">
        <v>373</v>
      </c>
      <c r="E124" s="29"/>
      <c r="F124" s="186">
        <v>25</v>
      </c>
      <c r="G124" s="186">
        <v>71</v>
      </c>
      <c r="H124" s="186">
        <v>77</v>
      </c>
      <c r="I124" s="186">
        <v>77</v>
      </c>
      <c r="J124" s="186" t="s">
        <v>373</v>
      </c>
      <c r="K124" s="214" t="s">
        <v>373</v>
      </c>
      <c r="L124" s="178" t="s">
        <v>1088</v>
      </c>
      <c r="M124" s="34" t="s">
        <v>1132</v>
      </c>
      <c r="N124" s="26" t="str">
        <f>Table2[[#This Row],[Band/Band Combination]]&amp;" "&amp;Table2[[#This Row],[Power Class]]&amp;" "&amp;Table2[[#This Row],[RAN4
Release]]</f>
        <v>CA_n25A-n71A-n77(2A) PC3 Rel-18</v>
      </c>
      <c r="O124" s="95" t="s">
        <v>1004</v>
      </c>
      <c r="P124" s="29"/>
      <c r="Q124" s="92"/>
      <c r="R124" s="92"/>
      <c r="S124" s="92"/>
      <c r="T124" s="92"/>
      <c r="U124" s="29"/>
      <c r="V124" s="92"/>
      <c r="W124" s="92"/>
      <c r="X124" s="92"/>
      <c r="Y124" s="34">
        <v>3</v>
      </c>
      <c r="Z124" s="34">
        <v>4</v>
      </c>
      <c r="AA124" s="35" t="s">
        <v>393</v>
      </c>
      <c r="AB124" s="29" t="s">
        <v>467</v>
      </c>
      <c r="AC124" s="29" t="s">
        <v>912</v>
      </c>
      <c r="AD124" s="29"/>
    </row>
    <row r="125" spans="1:31" s="94" customFormat="1" ht="25" hidden="1">
      <c r="A125" s="29">
        <v>123</v>
      </c>
      <c r="B125" s="26" t="s">
        <v>315</v>
      </c>
      <c r="C125" s="26" t="s">
        <v>1070</v>
      </c>
      <c r="D125" s="65" t="s">
        <v>1068</v>
      </c>
      <c r="E125" s="29"/>
      <c r="F125" s="186">
        <v>26</v>
      </c>
      <c r="G125" s="186">
        <v>66</v>
      </c>
      <c r="H125" s="186">
        <v>66</v>
      </c>
      <c r="I125" s="186">
        <v>70</v>
      </c>
      <c r="J125" s="186" t="s">
        <v>373</v>
      </c>
      <c r="K125" s="214" t="s">
        <v>373</v>
      </c>
      <c r="L125" s="178" t="s">
        <v>1088</v>
      </c>
      <c r="M125" s="34" t="s">
        <v>652</v>
      </c>
      <c r="N125" s="26" t="str">
        <f>Table2[[#This Row],[Band/Band Combination]]&amp;" "&amp;Table2[[#This Row],[Power Class]]&amp;" "&amp;Table2[[#This Row],[RAN4
Release]]</f>
        <v>CA_n26A-n66(2A)-n70A PC3 Rel-17</v>
      </c>
      <c r="O125" s="95" t="s">
        <v>1005</v>
      </c>
      <c r="P125" s="29" t="s">
        <v>1067</v>
      </c>
      <c r="Q125" s="29"/>
      <c r="R125" s="92"/>
      <c r="S125" s="95"/>
      <c r="T125" s="156"/>
      <c r="U125" s="29"/>
      <c r="V125" s="95"/>
      <c r="W125" s="95"/>
      <c r="X125" s="156"/>
      <c r="Y125" s="34">
        <v>3</v>
      </c>
      <c r="Z125" s="34">
        <v>4</v>
      </c>
      <c r="AA125" s="35" t="s">
        <v>393</v>
      </c>
      <c r="AB125" s="29" t="s">
        <v>1209</v>
      </c>
      <c r="AC125" s="65" t="s">
        <v>913</v>
      </c>
      <c r="AD125" s="29"/>
    </row>
    <row r="126" spans="1:31" s="94" customFormat="1" ht="13" hidden="1">
      <c r="A126" s="29">
        <v>124</v>
      </c>
      <c r="B126" s="26" t="s">
        <v>315</v>
      </c>
      <c r="C126" s="26" t="s">
        <v>934</v>
      </c>
      <c r="D126" s="194" t="s">
        <v>373</v>
      </c>
      <c r="E126" s="29"/>
      <c r="F126" s="186">
        <v>29</v>
      </c>
      <c r="G126" s="186">
        <v>66</v>
      </c>
      <c r="H126" s="186">
        <v>66</v>
      </c>
      <c r="I126" s="186">
        <v>70</v>
      </c>
      <c r="J126" s="186" t="s">
        <v>373</v>
      </c>
      <c r="K126" s="214" t="s">
        <v>373</v>
      </c>
      <c r="L126" s="178" t="s">
        <v>1088</v>
      </c>
      <c r="M126" s="34" t="s">
        <v>452</v>
      </c>
      <c r="N126" s="26" t="str">
        <f>Table2[[#This Row],[Band/Band Combination]]&amp;" "&amp;Table2[[#This Row],[Power Class]]&amp;" "&amp;Table2[[#This Row],[RAN4
Release]]</f>
        <v>CA_n29A-n66(2A)-n70A PC3 Rel-16</v>
      </c>
      <c r="O126" s="95" t="s">
        <v>1005</v>
      </c>
      <c r="P126" s="29" t="s">
        <v>644</v>
      </c>
      <c r="Q126" s="29"/>
      <c r="R126" s="92"/>
      <c r="S126" s="29"/>
      <c r="T126" s="92"/>
      <c r="U126" s="29"/>
      <c r="V126" s="92"/>
      <c r="W126" s="92"/>
      <c r="X126" s="92"/>
      <c r="Y126" s="34">
        <v>3</v>
      </c>
      <c r="Z126" s="34">
        <v>4</v>
      </c>
      <c r="AA126" s="35" t="s">
        <v>393</v>
      </c>
      <c r="AB126" s="29" t="s">
        <v>1209</v>
      </c>
      <c r="AC126" s="65" t="s">
        <v>912</v>
      </c>
      <c r="AD126" s="29"/>
    </row>
    <row r="127" spans="1:31" s="94" customFormat="1" ht="25" hidden="1">
      <c r="A127" s="118">
        <v>125</v>
      </c>
      <c r="B127" s="26" t="s">
        <v>315</v>
      </c>
      <c r="C127" s="26" t="s">
        <v>1215</v>
      </c>
      <c r="D127" s="29" t="s">
        <v>1007</v>
      </c>
      <c r="E127" s="29"/>
      <c r="F127" s="186">
        <v>29</v>
      </c>
      <c r="G127" s="186">
        <v>66</v>
      </c>
      <c r="H127" s="186">
        <v>66</v>
      </c>
      <c r="I127" s="186">
        <v>71</v>
      </c>
      <c r="J127" s="186" t="s">
        <v>373</v>
      </c>
      <c r="K127" s="214" t="s">
        <v>373</v>
      </c>
      <c r="L127" s="178" t="s">
        <v>1088</v>
      </c>
      <c r="M127" s="34" t="s">
        <v>1132</v>
      </c>
      <c r="N127" s="26" t="str">
        <f>Table2[[#This Row],[Band/Band Combination]]&amp;" "&amp;Table2[[#This Row],[Power Class]]&amp;" "&amp;Table2[[#This Row],[RAN4
Release]]</f>
        <v>CA_n29A-n66(2A)-n71A PC3 Rel-18</v>
      </c>
      <c r="O127" s="163" t="s">
        <v>1006</v>
      </c>
      <c r="P127" s="29"/>
      <c r="Q127" s="92"/>
      <c r="R127" s="92"/>
      <c r="S127" s="92"/>
      <c r="T127" s="92"/>
      <c r="U127" s="29"/>
      <c r="V127" s="92"/>
      <c r="W127" s="92"/>
      <c r="X127" s="92"/>
      <c r="Y127" s="34">
        <v>3</v>
      </c>
      <c r="Z127" s="34">
        <v>4</v>
      </c>
      <c r="AA127" s="35" t="s">
        <v>393</v>
      </c>
      <c r="AB127" s="29" t="s">
        <v>1209</v>
      </c>
      <c r="AC127" s="65" t="s">
        <v>824</v>
      </c>
      <c r="AD127" s="29"/>
    </row>
    <row r="128" spans="1:31" s="94" customFormat="1" ht="26.5" hidden="1" customHeight="1">
      <c r="A128" s="29">
        <v>126</v>
      </c>
      <c r="B128" s="26" t="s">
        <v>315</v>
      </c>
      <c r="C128" s="26" t="s">
        <v>1187</v>
      </c>
      <c r="D128" s="194" t="s">
        <v>373</v>
      </c>
      <c r="E128" s="29"/>
      <c r="F128" s="186">
        <v>41</v>
      </c>
      <c r="G128" s="186">
        <v>41</v>
      </c>
      <c r="H128" s="186">
        <v>66</v>
      </c>
      <c r="I128" s="186">
        <v>71</v>
      </c>
      <c r="J128" s="186" t="s">
        <v>373</v>
      </c>
      <c r="K128" s="214" t="s">
        <v>373</v>
      </c>
      <c r="L128" s="178" t="s">
        <v>1088</v>
      </c>
      <c r="M128" s="34"/>
      <c r="N128" s="26" t="str">
        <f>Table2[[#This Row],[Band/Band Combination]]&amp;" "&amp;Table2[[#This Row],[Power Class]]&amp;" "&amp;Table2[[#This Row],[RAN4
Release]]</f>
        <v xml:space="preserve">CA_n41(2A)-n66-n71A  PC3 </v>
      </c>
      <c r="O128" s="95" t="s">
        <v>1133</v>
      </c>
      <c r="P128" s="29"/>
      <c r="Q128" s="92"/>
      <c r="R128" s="92"/>
      <c r="S128" s="92"/>
      <c r="T128" s="92"/>
      <c r="U128" s="29"/>
      <c r="V128" s="92"/>
      <c r="W128" s="92"/>
      <c r="X128" s="92"/>
      <c r="Y128" s="34">
        <v>3</v>
      </c>
      <c r="Z128" s="34">
        <v>4</v>
      </c>
      <c r="AA128" s="35" t="s">
        <v>393</v>
      </c>
      <c r="AB128" s="29" t="s">
        <v>467</v>
      </c>
      <c r="AC128" s="29" t="s">
        <v>912</v>
      </c>
      <c r="AD128" s="29" t="s">
        <v>1131</v>
      </c>
    </row>
    <row r="129" spans="1:31" s="94" customFormat="1" ht="13" hidden="1">
      <c r="A129" s="29">
        <v>127</v>
      </c>
      <c r="B129" s="26" t="s">
        <v>315</v>
      </c>
      <c r="C129" s="26" t="s">
        <v>1188</v>
      </c>
      <c r="D129" s="194" t="s">
        <v>373</v>
      </c>
      <c r="E129" s="29"/>
      <c r="F129" s="186">
        <v>41</v>
      </c>
      <c r="G129" s="186">
        <v>41</v>
      </c>
      <c r="H129" s="186">
        <v>66</v>
      </c>
      <c r="I129" s="186">
        <v>71</v>
      </c>
      <c r="J129" s="186" t="s">
        <v>373</v>
      </c>
      <c r="K129" s="214" t="s">
        <v>373</v>
      </c>
      <c r="L129" s="178" t="s">
        <v>1088</v>
      </c>
      <c r="M129" s="34" t="s">
        <v>452</v>
      </c>
      <c r="N129" s="26" t="str">
        <f>Table2[[#This Row],[Band/Band Combination]]&amp;" "&amp;Table2[[#This Row],[Power Class]]&amp;" "&amp;Table2[[#This Row],[RAN4
Release]]</f>
        <v>CA_n41C-n66A-n71A PC3 Rel-16</v>
      </c>
      <c r="O129" s="95" t="s">
        <v>1004</v>
      </c>
      <c r="P129" s="29"/>
      <c r="Q129" s="92"/>
      <c r="R129" s="92"/>
      <c r="S129" s="92"/>
      <c r="T129" s="92"/>
      <c r="U129" s="29"/>
      <c r="V129" s="92"/>
      <c r="W129" s="92"/>
      <c r="X129" s="92"/>
      <c r="Y129" s="34">
        <v>3</v>
      </c>
      <c r="Z129" s="34">
        <v>4</v>
      </c>
      <c r="AA129" s="35" t="s">
        <v>393</v>
      </c>
      <c r="AB129" s="29" t="s">
        <v>467</v>
      </c>
      <c r="AC129" s="29" t="s">
        <v>912</v>
      </c>
      <c r="AD129" s="29"/>
    </row>
    <row r="130" spans="1:31" s="94" customFormat="1" ht="25" hidden="1">
      <c r="A130" s="29">
        <v>128</v>
      </c>
      <c r="B130" s="26" t="s">
        <v>315</v>
      </c>
      <c r="C130" s="26" t="s">
        <v>910</v>
      </c>
      <c r="D130" s="65" t="s">
        <v>1010</v>
      </c>
      <c r="E130" s="65"/>
      <c r="F130" s="195">
        <v>66</v>
      </c>
      <c r="G130" s="195">
        <v>66</v>
      </c>
      <c r="H130" s="195">
        <v>70</v>
      </c>
      <c r="I130" s="195">
        <v>71</v>
      </c>
      <c r="J130" s="195" t="s">
        <v>373</v>
      </c>
      <c r="K130" s="214" t="s">
        <v>373</v>
      </c>
      <c r="L130" s="178" t="s">
        <v>1088</v>
      </c>
      <c r="M130" s="34" t="s">
        <v>452</v>
      </c>
      <c r="N130" s="26" t="str">
        <f>Table2[[#This Row],[Band/Band Combination]]&amp;" "&amp;Table2[[#This Row],[Power Class]]&amp;" "&amp;Table2[[#This Row],[RAN4
Release]]</f>
        <v>CA_n66(2A)-n70A-n71A PC3 Rel-16</v>
      </c>
      <c r="O130" s="95" t="s">
        <v>1005</v>
      </c>
      <c r="P130" s="29" t="s">
        <v>644</v>
      </c>
      <c r="Q130" s="29"/>
      <c r="R130" s="92"/>
      <c r="S130" s="29"/>
      <c r="T130" s="92"/>
      <c r="U130" s="29"/>
      <c r="V130" s="92"/>
      <c r="W130" s="92"/>
      <c r="X130" s="92"/>
      <c r="Y130" s="34">
        <v>3</v>
      </c>
      <c r="Z130" s="34">
        <v>4</v>
      </c>
      <c r="AA130" s="35" t="s">
        <v>393</v>
      </c>
      <c r="AB130" s="29" t="s">
        <v>1209</v>
      </c>
      <c r="AC130" s="65" t="s">
        <v>913</v>
      </c>
      <c r="AD130" s="29"/>
    </row>
    <row r="131" spans="1:31" s="94" customFormat="1" ht="25" hidden="1">
      <c r="A131" s="29">
        <v>129</v>
      </c>
      <c r="B131" s="26" t="s">
        <v>315</v>
      </c>
      <c r="C131" s="26" t="s">
        <v>1242</v>
      </c>
      <c r="D131" s="26" t="s">
        <v>1007</v>
      </c>
      <c r="E131" s="29"/>
      <c r="F131" s="186">
        <v>66</v>
      </c>
      <c r="G131" s="186">
        <v>70</v>
      </c>
      <c r="H131" s="186">
        <v>71</v>
      </c>
      <c r="I131" s="186">
        <v>71</v>
      </c>
      <c r="J131" s="186" t="s">
        <v>373</v>
      </c>
      <c r="K131" s="214" t="s">
        <v>373</v>
      </c>
      <c r="L131" s="27" t="s">
        <v>1088</v>
      </c>
      <c r="M131" s="34" t="s">
        <v>652</v>
      </c>
      <c r="N131" s="26" t="str">
        <f>Table2[[#This Row],[Band/Band Combination]]&amp;" "&amp;Table2[[#This Row],[Power Class]]&amp;" "&amp;Table2[[#This Row],[RAN4
Release]]</f>
        <v>CA_n66A-n70A-n71(2A) PC3 Rel-17</v>
      </c>
      <c r="O131" s="95" t="s">
        <v>1005</v>
      </c>
      <c r="P131" s="29" t="s">
        <v>1248</v>
      </c>
      <c r="Q131" s="160"/>
      <c r="R131" s="160"/>
      <c r="S131" s="160"/>
      <c r="T131" s="160"/>
      <c r="U131" s="185"/>
      <c r="V131" s="160"/>
      <c r="W131" s="160"/>
      <c r="X131" s="160"/>
      <c r="Y131" s="34">
        <v>3</v>
      </c>
      <c r="Z131" s="34">
        <v>4</v>
      </c>
      <c r="AA131" s="35" t="s">
        <v>393</v>
      </c>
      <c r="AB131" s="29" t="s">
        <v>1209</v>
      </c>
      <c r="AC131" s="65" t="s">
        <v>913</v>
      </c>
      <c r="AD131" s="29"/>
    </row>
    <row r="132" spans="1:31" ht="37.5" hidden="1">
      <c r="A132" s="29">
        <v>130</v>
      </c>
      <c r="B132" s="26" t="s">
        <v>315</v>
      </c>
      <c r="C132" s="190" t="s">
        <v>1114</v>
      </c>
      <c r="D132" s="65" t="s">
        <v>1115</v>
      </c>
      <c r="E132" s="29"/>
      <c r="F132" s="186">
        <v>66</v>
      </c>
      <c r="G132" s="186">
        <v>71</v>
      </c>
      <c r="H132" s="186">
        <v>77</v>
      </c>
      <c r="I132" s="186">
        <v>77</v>
      </c>
      <c r="J132" s="186" t="s">
        <v>373</v>
      </c>
      <c r="K132" s="214" t="s">
        <v>373</v>
      </c>
      <c r="L132" s="178" t="s">
        <v>1088</v>
      </c>
      <c r="M132" s="34" t="s">
        <v>652</v>
      </c>
      <c r="N132" s="26" t="str">
        <f>Table2[[#This Row],[Band/Band Combination]]&amp;" "&amp;Table2[[#This Row],[Power Class]]&amp;" "&amp;Table2[[#This Row],[RAN4
Release]]</f>
        <v>CA_n66A-n71A-n77(2A) PC3 Rel-17</v>
      </c>
      <c r="O132" s="95" t="s">
        <v>1005</v>
      </c>
      <c r="P132" s="29" t="s">
        <v>1113</v>
      </c>
      <c r="Q132" s="92"/>
      <c r="R132" s="92"/>
      <c r="S132" s="92"/>
      <c r="T132" s="92"/>
      <c r="U132" s="29"/>
      <c r="V132" s="92"/>
      <c r="W132" s="92"/>
      <c r="X132" s="92"/>
      <c r="Y132" s="34">
        <v>3</v>
      </c>
      <c r="Z132" s="34">
        <v>4</v>
      </c>
      <c r="AA132" s="35" t="s">
        <v>393</v>
      </c>
      <c r="AB132" s="29" t="s">
        <v>494</v>
      </c>
      <c r="AC132" s="65" t="s">
        <v>913</v>
      </c>
      <c r="AD132" s="29"/>
      <c r="AE132" s="22"/>
    </row>
    <row r="133" spans="1:31" ht="37.5" hidden="1">
      <c r="A133" s="29">
        <v>131</v>
      </c>
      <c r="B133" s="26" t="s">
        <v>315</v>
      </c>
      <c r="C133" s="190" t="s">
        <v>1116</v>
      </c>
      <c r="D133" s="65" t="s">
        <v>1117</v>
      </c>
      <c r="E133" s="29"/>
      <c r="F133" s="186">
        <v>66</v>
      </c>
      <c r="G133" s="186">
        <v>71</v>
      </c>
      <c r="H133" s="186">
        <v>78</v>
      </c>
      <c r="I133" s="186">
        <v>78</v>
      </c>
      <c r="J133" s="186" t="s">
        <v>373</v>
      </c>
      <c r="K133" s="214" t="s">
        <v>373</v>
      </c>
      <c r="L133" s="178" t="s">
        <v>1088</v>
      </c>
      <c r="M133" s="34" t="s">
        <v>652</v>
      </c>
      <c r="N133" s="26" t="str">
        <f>Table2[[#This Row],[Band/Band Combination]]&amp;" "&amp;Table2[[#This Row],[Power Class]]&amp;" "&amp;Table2[[#This Row],[RAN4
Release]]</f>
        <v>CA_n66A-n71A-n78(2A) PC3 Rel-17</v>
      </c>
      <c r="O133" s="95" t="s">
        <v>1005</v>
      </c>
      <c r="P133" s="29" t="s">
        <v>1113</v>
      </c>
      <c r="Q133" s="92"/>
      <c r="R133" s="92"/>
      <c r="S133" s="92"/>
      <c r="T133" s="92"/>
      <c r="U133" s="29"/>
      <c r="V133" s="92"/>
      <c r="W133" s="92"/>
      <c r="X133" s="92"/>
      <c r="Y133" s="34">
        <v>3</v>
      </c>
      <c r="Z133" s="34">
        <v>4</v>
      </c>
      <c r="AA133" s="35" t="s">
        <v>393</v>
      </c>
      <c r="AB133" s="29" t="s">
        <v>470</v>
      </c>
      <c r="AC133" s="65" t="s">
        <v>913</v>
      </c>
      <c r="AD133" s="29"/>
      <c r="AE133" s="22"/>
    </row>
    <row r="134" spans="1:31" ht="13" hidden="1">
      <c r="A134" s="29">
        <v>132</v>
      </c>
      <c r="B134" s="26" t="s">
        <v>315</v>
      </c>
      <c r="C134" s="26" t="s">
        <v>1192</v>
      </c>
      <c r="D134" s="194" t="s">
        <v>373</v>
      </c>
      <c r="E134" s="29"/>
      <c r="F134" s="186">
        <v>25</v>
      </c>
      <c r="G134" s="186">
        <v>41</v>
      </c>
      <c r="H134" s="186">
        <v>66</v>
      </c>
      <c r="I134" s="186">
        <v>77</v>
      </c>
      <c r="J134" s="186" t="s">
        <v>373</v>
      </c>
      <c r="K134" s="214" t="s">
        <v>373</v>
      </c>
      <c r="L134" s="178" t="s">
        <v>1088</v>
      </c>
      <c r="M134" s="34" t="s">
        <v>652</v>
      </c>
      <c r="N134" s="26" t="str">
        <f>Table2[[#This Row],[Band/Band Combination]]&amp;" "&amp;Table2[[#This Row],[Power Class]]&amp;" "&amp;Table2[[#This Row],[RAN4
Release]]</f>
        <v>CA_n25A-n41A-n66A-n77A PC3 Rel-17</v>
      </c>
      <c r="O134" s="95" t="s">
        <v>1004</v>
      </c>
      <c r="P134" s="29"/>
      <c r="Q134" s="92"/>
      <c r="R134" s="92"/>
      <c r="S134" s="92"/>
      <c r="T134" s="92"/>
      <c r="U134" s="29"/>
      <c r="V134" s="92"/>
      <c r="W134" s="92"/>
      <c r="X134" s="92"/>
      <c r="Y134" s="34">
        <v>4</v>
      </c>
      <c r="Z134" s="34">
        <v>4</v>
      </c>
      <c r="AA134" s="35" t="s">
        <v>393</v>
      </c>
      <c r="AB134" s="29" t="s">
        <v>467</v>
      </c>
      <c r="AC134" s="29" t="s">
        <v>912</v>
      </c>
      <c r="AD134" s="29"/>
      <c r="AE134" s="22"/>
    </row>
    <row r="135" spans="1:31" ht="13" hidden="1">
      <c r="A135" s="29">
        <v>133</v>
      </c>
      <c r="B135" s="26" t="s">
        <v>315</v>
      </c>
      <c r="C135" s="26" t="s">
        <v>1193</v>
      </c>
      <c r="D135" s="194" t="s">
        <v>373</v>
      </c>
      <c r="E135" s="29"/>
      <c r="F135" s="186">
        <v>41</v>
      </c>
      <c r="G135" s="186">
        <v>66</v>
      </c>
      <c r="H135" s="186">
        <v>71</v>
      </c>
      <c r="I135" s="186">
        <v>77</v>
      </c>
      <c r="J135" s="186" t="s">
        <v>373</v>
      </c>
      <c r="K135" s="214" t="s">
        <v>373</v>
      </c>
      <c r="L135" s="178" t="s">
        <v>1088</v>
      </c>
      <c r="M135" s="34" t="s">
        <v>652</v>
      </c>
      <c r="N135" s="26" t="str">
        <f>Table2[[#This Row],[Band/Band Combination]]&amp;" "&amp;Table2[[#This Row],[Power Class]]&amp;" "&amp;Table2[[#This Row],[RAN4
Release]]</f>
        <v>CA_n41A-n66A-n71A-n77A PC3 Rel-17</v>
      </c>
      <c r="O135" s="95" t="s">
        <v>1006</v>
      </c>
      <c r="P135" s="29"/>
      <c r="Q135" s="92"/>
      <c r="R135" s="92"/>
      <c r="S135" s="92"/>
      <c r="T135" s="92"/>
      <c r="U135" s="29"/>
      <c r="V135" s="92"/>
      <c r="W135" s="92"/>
      <c r="X135" s="92"/>
      <c r="Y135" s="34">
        <v>4</v>
      </c>
      <c r="Z135" s="34">
        <v>4</v>
      </c>
      <c r="AA135" s="35" t="s">
        <v>393</v>
      </c>
      <c r="AB135" s="29" t="s">
        <v>467</v>
      </c>
      <c r="AC135" s="29" t="s">
        <v>912</v>
      </c>
      <c r="AD135" s="29"/>
      <c r="AE135" s="22"/>
    </row>
    <row r="136" spans="1:31" ht="13" hidden="1">
      <c r="A136" s="29">
        <v>134</v>
      </c>
      <c r="B136" s="26" t="s">
        <v>446</v>
      </c>
      <c r="C136" s="190" t="s">
        <v>956</v>
      </c>
      <c r="D136" s="194" t="s">
        <v>373</v>
      </c>
      <c r="E136" s="29"/>
      <c r="F136" s="186">
        <v>71</v>
      </c>
      <c r="G136" s="186">
        <v>260</v>
      </c>
      <c r="H136" s="186" t="s">
        <v>373</v>
      </c>
      <c r="I136" s="186" t="s">
        <v>373</v>
      </c>
      <c r="J136" s="186" t="s">
        <v>373</v>
      </c>
      <c r="K136" s="214" t="s">
        <v>373</v>
      </c>
      <c r="L136" s="178" t="s">
        <v>1088</v>
      </c>
      <c r="M136" s="34" t="s">
        <v>452</v>
      </c>
      <c r="N136" s="26" t="str">
        <f>Table2[[#This Row],[Band/Band Combination]]&amp;" "&amp;Table2[[#This Row],[Power Class]]&amp;" "&amp;Table2[[#This Row],[RAN4
Release]]</f>
        <v>CA_n71A-n260A PC3 Rel-16</v>
      </c>
      <c r="O136" s="95" t="s">
        <v>1004</v>
      </c>
      <c r="P136" s="29"/>
      <c r="Q136" s="92">
        <v>0</v>
      </c>
      <c r="R136" s="92">
        <v>0</v>
      </c>
      <c r="S136" s="92">
        <v>0</v>
      </c>
      <c r="T136" s="92">
        <v>0</v>
      </c>
      <c r="U136" s="29">
        <v>0</v>
      </c>
      <c r="V136" s="92">
        <v>0</v>
      </c>
      <c r="W136" s="92">
        <v>0</v>
      </c>
      <c r="X136" s="92">
        <v>0</v>
      </c>
      <c r="Y136" s="34">
        <v>2</v>
      </c>
      <c r="Z136" s="34">
        <v>2</v>
      </c>
      <c r="AA136" s="35" t="s">
        <v>393</v>
      </c>
      <c r="AB136" s="29"/>
      <c r="AC136" s="65" t="s">
        <v>453</v>
      </c>
      <c r="AD136" s="29"/>
      <c r="AE136" s="22"/>
    </row>
    <row r="137" spans="1:31" ht="13" hidden="1">
      <c r="A137" s="29">
        <v>135</v>
      </c>
      <c r="B137" s="26" t="s">
        <v>446</v>
      </c>
      <c r="C137" s="190" t="s">
        <v>957</v>
      </c>
      <c r="D137" s="194" t="s">
        <v>373</v>
      </c>
      <c r="E137" s="29"/>
      <c r="F137" s="186">
        <v>71</v>
      </c>
      <c r="G137" s="186">
        <v>261</v>
      </c>
      <c r="H137" s="186" t="s">
        <v>373</v>
      </c>
      <c r="I137" s="186" t="s">
        <v>373</v>
      </c>
      <c r="J137" s="186" t="s">
        <v>373</v>
      </c>
      <c r="K137" s="214" t="s">
        <v>373</v>
      </c>
      <c r="L137" s="178" t="s">
        <v>1088</v>
      </c>
      <c r="M137" s="34" t="s">
        <v>452</v>
      </c>
      <c r="N137" s="26" t="str">
        <f>Table2[[#This Row],[Band/Band Combination]]&amp;" "&amp;Table2[[#This Row],[Power Class]]&amp;" "&amp;Table2[[#This Row],[RAN4
Release]]</f>
        <v>CA_n71A-n261A PC3 Rel-16</v>
      </c>
      <c r="O137" s="95" t="s">
        <v>1004</v>
      </c>
      <c r="P137" s="29"/>
      <c r="Q137" s="92">
        <v>0</v>
      </c>
      <c r="R137" s="92">
        <v>0</v>
      </c>
      <c r="S137" s="92">
        <v>0</v>
      </c>
      <c r="T137" s="92">
        <v>0</v>
      </c>
      <c r="U137" s="29">
        <v>0</v>
      </c>
      <c r="V137" s="92">
        <v>0</v>
      </c>
      <c r="W137" s="92">
        <v>0</v>
      </c>
      <c r="X137" s="92">
        <v>0</v>
      </c>
      <c r="Y137" s="34">
        <v>2</v>
      </c>
      <c r="Z137" s="34">
        <v>2</v>
      </c>
      <c r="AA137" s="35" t="s">
        <v>393</v>
      </c>
      <c r="AB137" s="29"/>
      <c r="AC137" s="65" t="s">
        <v>453</v>
      </c>
      <c r="AD137" s="29"/>
      <c r="AE137" s="22"/>
    </row>
    <row r="138" spans="1:31" ht="13" hidden="1">
      <c r="A138" s="29">
        <v>136</v>
      </c>
      <c r="B138" s="26" t="s">
        <v>446</v>
      </c>
      <c r="C138" s="190" t="s">
        <v>375</v>
      </c>
      <c r="D138" s="194" t="s">
        <v>373</v>
      </c>
      <c r="E138" s="29"/>
      <c r="F138" s="186">
        <v>71</v>
      </c>
      <c r="G138" s="186">
        <v>260</v>
      </c>
      <c r="H138" s="186">
        <v>260</v>
      </c>
      <c r="I138" s="186" t="s">
        <v>373</v>
      </c>
      <c r="J138" s="186" t="s">
        <v>373</v>
      </c>
      <c r="K138" s="214" t="s">
        <v>373</v>
      </c>
      <c r="L138" s="178" t="s">
        <v>1088</v>
      </c>
      <c r="M138" s="34" t="s">
        <v>452</v>
      </c>
      <c r="N138" s="26" t="str">
        <f>Table2[[#This Row],[Band/Band Combination]]&amp;" "&amp;Table2[[#This Row],[Power Class]]&amp;" "&amp;Table2[[#This Row],[RAN4
Release]]</f>
        <v>CA_n71A-n260(2A) PC3 Rel-16</v>
      </c>
      <c r="O138" s="95" t="s">
        <v>1004</v>
      </c>
      <c r="P138" s="29"/>
      <c r="Q138" s="92">
        <v>0</v>
      </c>
      <c r="R138" s="92">
        <v>0</v>
      </c>
      <c r="S138" s="92">
        <v>0</v>
      </c>
      <c r="T138" s="92">
        <v>0</v>
      </c>
      <c r="U138" s="29">
        <v>0</v>
      </c>
      <c r="V138" s="92">
        <v>0</v>
      </c>
      <c r="W138" s="92">
        <v>0</v>
      </c>
      <c r="X138" s="92">
        <v>0</v>
      </c>
      <c r="Y138" s="34">
        <v>2</v>
      </c>
      <c r="Z138" s="34">
        <v>3</v>
      </c>
      <c r="AA138" s="35" t="s">
        <v>393</v>
      </c>
      <c r="AB138" s="29"/>
      <c r="AC138" s="65" t="s">
        <v>454</v>
      </c>
      <c r="AD138" s="29"/>
      <c r="AE138" s="22"/>
    </row>
    <row r="139" spans="1:31" ht="13" hidden="1">
      <c r="A139" s="29">
        <v>137</v>
      </c>
      <c r="B139" s="26" t="s">
        <v>446</v>
      </c>
      <c r="C139" s="190" t="s">
        <v>993</v>
      </c>
      <c r="D139" s="194" t="s">
        <v>373</v>
      </c>
      <c r="E139" s="29"/>
      <c r="F139" s="186">
        <v>71</v>
      </c>
      <c r="G139" s="186">
        <v>261</v>
      </c>
      <c r="H139" s="186">
        <v>261</v>
      </c>
      <c r="I139" s="186" t="s">
        <v>373</v>
      </c>
      <c r="J139" s="186" t="s">
        <v>373</v>
      </c>
      <c r="K139" s="214" t="s">
        <v>373</v>
      </c>
      <c r="L139" s="178" t="s">
        <v>1088</v>
      </c>
      <c r="M139" s="34" t="s">
        <v>452</v>
      </c>
      <c r="N139" s="26" t="str">
        <f>Table2[[#This Row],[Band/Band Combination]]&amp;" "&amp;Table2[[#This Row],[Power Class]]&amp;" "&amp;Table2[[#This Row],[RAN4
Release]]</f>
        <v>CA_n71A-n261(2A) PC3 Rel-16</v>
      </c>
      <c r="O139" s="95" t="s">
        <v>1004</v>
      </c>
      <c r="P139" s="29"/>
      <c r="Q139" s="92">
        <v>0</v>
      </c>
      <c r="R139" s="92">
        <v>0</v>
      </c>
      <c r="S139" s="92">
        <v>0</v>
      </c>
      <c r="T139" s="92">
        <v>0</v>
      </c>
      <c r="U139" s="29">
        <v>0</v>
      </c>
      <c r="V139" s="92">
        <v>0</v>
      </c>
      <c r="W139" s="92">
        <v>0</v>
      </c>
      <c r="X139" s="92">
        <v>0</v>
      </c>
      <c r="Y139" s="34">
        <v>2</v>
      </c>
      <c r="Z139" s="34">
        <v>3</v>
      </c>
      <c r="AA139" s="35" t="s">
        <v>393</v>
      </c>
      <c r="AB139" s="29"/>
      <c r="AC139" s="65" t="s">
        <v>454</v>
      </c>
      <c r="AD139" s="29"/>
      <c r="AE139" s="22"/>
    </row>
    <row r="140" spans="1:31" ht="13" hidden="1">
      <c r="A140" s="29">
        <v>138</v>
      </c>
      <c r="B140" s="26" t="s">
        <v>446</v>
      </c>
      <c r="C140" s="190" t="s">
        <v>376</v>
      </c>
      <c r="D140" s="194" t="s">
        <v>373</v>
      </c>
      <c r="E140" s="29"/>
      <c r="F140" s="186">
        <v>71</v>
      </c>
      <c r="G140" s="186">
        <v>260</v>
      </c>
      <c r="H140" s="186">
        <v>260</v>
      </c>
      <c r="I140" s="186">
        <v>260</v>
      </c>
      <c r="J140" s="186" t="s">
        <v>373</v>
      </c>
      <c r="K140" s="214" t="s">
        <v>373</v>
      </c>
      <c r="L140" s="178" t="s">
        <v>1088</v>
      </c>
      <c r="M140" s="34" t="s">
        <v>452</v>
      </c>
      <c r="N140" s="26" t="str">
        <f>Table2[[#This Row],[Band/Band Combination]]&amp;" "&amp;Table2[[#This Row],[Power Class]]&amp;" "&amp;Table2[[#This Row],[RAN4
Release]]</f>
        <v>CA_n71A-n260(3A) PC3 Rel-16</v>
      </c>
      <c r="O140" s="95" t="s">
        <v>1004</v>
      </c>
      <c r="P140" s="29"/>
      <c r="Q140" s="92">
        <v>0</v>
      </c>
      <c r="R140" s="92">
        <v>0</v>
      </c>
      <c r="S140" s="92">
        <v>0</v>
      </c>
      <c r="T140" s="92">
        <v>0</v>
      </c>
      <c r="U140" s="29">
        <v>0</v>
      </c>
      <c r="V140" s="92">
        <v>0</v>
      </c>
      <c r="W140" s="92">
        <v>0</v>
      </c>
      <c r="X140" s="92">
        <v>0</v>
      </c>
      <c r="Y140" s="34">
        <v>2</v>
      </c>
      <c r="Z140" s="34">
        <v>4</v>
      </c>
      <c r="AA140" s="35" t="s">
        <v>393</v>
      </c>
      <c r="AB140" s="29"/>
      <c r="AC140" s="65" t="s">
        <v>455</v>
      </c>
      <c r="AD140" s="29"/>
      <c r="AE140" s="22"/>
    </row>
    <row r="141" spans="1:31" s="94" customFormat="1" ht="13" hidden="1">
      <c r="A141" s="29">
        <v>139</v>
      </c>
      <c r="B141" s="26" t="s">
        <v>446</v>
      </c>
      <c r="C141" s="190" t="s">
        <v>377</v>
      </c>
      <c r="D141" s="194" t="s">
        <v>373</v>
      </c>
      <c r="E141" s="29"/>
      <c r="F141" s="186">
        <v>71</v>
      </c>
      <c r="G141" s="186">
        <v>260</v>
      </c>
      <c r="H141" s="186">
        <v>260</v>
      </c>
      <c r="I141" s="186">
        <v>260</v>
      </c>
      <c r="J141" s="186">
        <v>260</v>
      </c>
      <c r="K141" s="214" t="s">
        <v>373</v>
      </c>
      <c r="L141" s="178" t="s">
        <v>1088</v>
      </c>
      <c r="M141" s="34" t="s">
        <v>452</v>
      </c>
      <c r="N141" s="26" t="str">
        <f>Table2[[#This Row],[Band/Band Combination]]&amp;" "&amp;Table2[[#This Row],[Power Class]]&amp;" "&amp;Table2[[#This Row],[RAN4
Release]]</f>
        <v>CA_n71A-n260(4A) PC3 Rel-16</v>
      </c>
      <c r="O141" s="95" t="s">
        <v>1004</v>
      </c>
      <c r="P141" s="29"/>
      <c r="Q141" s="92">
        <v>0</v>
      </c>
      <c r="R141" s="92">
        <v>0</v>
      </c>
      <c r="S141" s="92">
        <v>0</v>
      </c>
      <c r="T141" s="92">
        <v>0</v>
      </c>
      <c r="U141" s="29">
        <v>0</v>
      </c>
      <c r="V141" s="92">
        <v>0</v>
      </c>
      <c r="W141" s="92">
        <v>0</v>
      </c>
      <c r="X141" s="92">
        <v>0</v>
      </c>
      <c r="Y141" s="34">
        <v>2</v>
      </c>
      <c r="Z141" s="34">
        <v>5</v>
      </c>
      <c r="AA141" s="35" t="s">
        <v>393</v>
      </c>
      <c r="AB141" s="29"/>
      <c r="AC141" s="65" t="s">
        <v>456</v>
      </c>
      <c r="AD141" s="29"/>
    </row>
    <row r="142" spans="1:31" ht="13.5" thickBot="1">
      <c r="A142" s="142"/>
      <c r="B142" s="143"/>
      <c r="C142" s="143"/>
      <c r="D142" s="144"/>
      <c r="E142" s="142"/>
      <c r="F142" s="142"/>
      <c r="G142" s="145"/>
      <c r="H142" s="145"/>
      <c r="I142" s="145"/>
      <c r="J142" s="145"/>
      <c r="K142" s="145"/>
      <c r="L142" s="145"/>
      <c r="M142" s="146"/>
      <c r="N142" s="147"/>
      <c r="O142" s="147"/>
      <c r="P142" s="148"/>
      <c r="Q142" s="142"/>
      <c r="R142" s="149"/>
      <c r="S142" s="149"/>
      <c r="T142" s="149"/>
      <c r="U142" s="149"/>
      <c r="V142" s="142"/>
      <c r="W142" s="149"/>
      <c r="X142" s="149"/>
      <c r="Y142" s="149"/>
      <c r="Z142" s="147"/>
      <c r="AA142" s="147"/>
      <c r="AB142" s="150"/>
      <c r="AC142" s="142"/>
      <c r="AD142" s="151"/>
      <c r="AE142" s="107"/>
    </row>
    <row r="143" spans="1:31" ht="15" thickBot="1">
      <c r="A143" s="200" t="s">
        <v>1016</v>
      </c>
      <c r="B143" s="198"/>
      <c r="C143" s="199"/>
      <c r="G143" s="22"/>
      <c r="H143" s="22"/>
      <c r="I143" s="22"/>
      <c r="J143" s="22"/>
      <c r="K143" s="22"/>
      <c r="M143" s="22"/>
      <c r="N143" s="22"/>
      <c r="O143" s="22"/>
      <c r="AE143" s="22"/>
    </row>
    <row r="144" spans="1:31" ht="37.5" customHeight="1">
      <c r="A144" s="205" t="s">
        <v>1005</v>
      </c>
      <c r="B144" s="270" t="s">
        <v>1263</v>
      </c>
      <c r="C144" s="271"/>
      <c r="G144" s="22"/>
      <c r="H144" s="22"/>
      <c r="I144" s="22"/>
      <c r="J144" s="22"/>
      <c r="K144" s="22"/>
      <c r="M144" s="22"/>
      <c r="N144" s="22"/>
      <c r="O144" s="22"/>
      <c r="AE144" s="22"/>
    </row>
    <row r="145" spans="1:31" ht="46.5" customHeight="1">
      <c r="A145" s="206" t="s">
        <v>1006</v>
      </c>
      <c r="B145" s="272" t="s">
        <v>1264</v>
      </c>
      <c r="C145" s="273"/>
      <c r="G145" s="22"/>
      <c r="H145" s="22"/>
      <c r="I145" s="22"/>
      <c r="J145" s="22"/>
      <c r="K145" s="22"/>
      <c r="M145" s="22"/>
      <c r="N145" s="22"/>
      <c r="O145" s="22"/>
      <c r="AE145" s="22"/>
    </row>
    <row r="146" spans="1:31" ht="41.25" customHeight="1" thickBot="1">
      <c r="A146" s="207" t="s">
        <v>1004</v>
      </c>
      <c r="B146" s="274" t="s">
        <v>1265</v>
      </c>
      <c r="C146" s="275"/>
      <c r="G146" s="22"/>
      <c r="H146" s="22"/>
      <c r="I146" s="22"/>
      <c r="J146" s="22"/>
      <c r="K146" s="22"/>
      <c r="M146" s="22"/>
      <c r="N146" s="22"/>
      <c r="O146" s="22"/>
      <c r="AE146" s="22"/>
    </row>
    <row r="147" spans="1:31">
      <c r="AE147" s="107"/>
    </row>
    <row r="148" spans="1:31" hidden="1" outlineLevel="1">
      <c r="A148" s="22" t="str">
        <f>'Table 1_NR SA'!A43</f>
        <v>- Use latest published PVG.11 version.</v>
      </c>
      <c r="G148" s="22"/>
      <c r="H148" s="22"/>
      <c r="I148" s="22"/>
      <c r="J148" s="22"/>
      <c r="K148" s="22"/>
      <c r="L148" s="22"/>
      <c r="M148" s="22"/>
      <c r="N148" s="22"/>
      <c r="O148" s="22"/>
      <c r="AE148" s="107"/>
    </row>
    <row r="149" spans="1:31" hidden="1" outlineLevel="1">
      <c r="A149" s="22" t="str">
        <f>'Table 1_NR SA'!A44</f>
        <v>- Highlight each tab containing changes with yellow color.</v>
      </c>
      <c r="G149" s="22"/>
      <c r="H149" s="22"/>
      <c r="I149" s="22"/>
      <c r="J149" s="22"/>
      <c r="K149" s="22"/>
      <c r="L149" s="22"/>
      <c r="M149" s="22"/>
      <c r="N149" s="22"/>
      <c r="O149" s="22"/>
      <c r="AE149" s="107"/>
    </row>
    <row r="150" spans="1:31" hidden="1" outlineLevel="1">
      <c r="A150" s="22" t="str">
        <f>'Table 1_NR SA'!A45</f>
        <v>- Highlight changes to each changed cell with yellow background and red font.</v>
      </c>
      <c r="G150" s="22"/>
      <c r="H150" s="22"/>
      <c r="I150" s="22"/>
      <c r="J150" s="22"/>
      <c r="K150" s="22"/>
      <c r="L150" s="22"/>
      <c r="M150" s="22"/>
      <c r="N150" s="22"/>
      <c r="O150" s="22"/>
    </row>
    <row r="151" spans="1:31" ht="14.5" hidden="1" outlineLevel="1">
      <c r="A151" s="22" t="str">
        <f>'Table 1_NR SA'!A46</f>
        <v>- If adding bands, pls add to end of table. Required and optional information is detailed in the template below. No need to sort.</v>
      </c>
      <c r="G151" s="22"/>
      <c r="H151" s="22"/>
      <c r="I151" s="22"/>
      <c r="J151" s="22"/>
      <c r="K151" s="22"/>
      <c r="L151" s="22"/>
      <c r="M151" s="22"/>
      <c r="N151" s="22"/>
      <c r="O151" s="22"/>
      <c r="AE151"/>
    </row>
    <row r="152" spans="1:31" hidden="1" outlineLevel="1">
      <c r="AE152" s="33"/>
    </row>
    <row r="153" spans="1:31" ht="14" hidden="1" outlineLevel="1">
      <c r="A153" s="269" t="s">
        <v>1140</v>
      </c>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row>
    <row r="154" spans="1:31" ht="39" hidden="1" outlineLevel="1">
      <c r="A154" s="19" t="s">
        <v>493</v>
      </c>
      <c r="B154" s="19" t="s">
        <v>308</v>
      </c>
      <c r="C154" s="19" t="s">
        <v>378</v>
      </c>
      <c r="D154" s="140" t="s">
        <v>1141</v>
      </c>
      <c r="E154" s="19" t="s">
        <v>939</v>
      </c>
      <c r="F154" s="19" t="s">
        <v>940</v>
      </c>
      <c r="G154" s="19" t="s">
        <v>941</v>
      </c>
      <c r="H154" s="19" t="s">
        <v>942</v>
      </c>
      <c r="I154" s="19" t="s">
        <v>943</v>
      </c>
      <c r="J154" s="19" t="s">
        <v>944</v>
      </c>
      <c r="K154" s="19"/>
      <c r="L154" s="19" t="s">
        <v>1087</v>
      </c>
      <c r="M154" s="19" t="s">
        <v>451</v>
      </c>
      <c r="N154" s="19" t="s">
        <v>1194</v>
      </c>
      <c r="O154" s="19" t="s">
        <v>1035</v>
      </c>
      <c r="P154" s="19" t="s">
        <v>642</v>
      </c>
      <c r="Q154" s="19" t="s">
        <v>990</v>
      </c>
      <c r="R154" s="19" t="s">
        <v>945</v>
      </c>
      <c r="S154" s="32" t="s">
        <v>899</v>
      </c>
      <c r="T154" s="32" t="s">
        <v>641</v>
      </c>
      <c r="U154" s="19" t="s">
        <v>614</v>
      </c>
      <c r="V154" s="32" t="s">
        <v>567</v>
      </c>
      <c r="W154" s="32" t="s">
        <v>533</v>
      </c>
      <c r="X154" s="32" t="s">
        <v>489</v>
      </c>
      <c r="Y154" s="19" t="s">
        <v>447</v>
      </c>
      <c r="Z154" s="19" t="s">
        <v>307</v>
      </c>
      <c r="AA154" s="19" t="s">
        <v>306</v>
      </c>
      <c r="AB154" s="19" t="s">
        <v>468</v>
      </c>
      <c r="AC154" s="19" t="s">
        <v>370</v>
      </c>
      <c r="AD154" s="19" t="s">
        <v>305</v>
      </c>
      <c r="AE154" s="22"/>
    </row>
    <row r="155" spans="1:31" ht="25" hidden="1" outlineLevel="1">
      <c r="A155" s="122" t="s">
        <v>1139</v>
      </c>
      <c r="B155" s="29"/>
      <c r="C155" s="118"/>
      <c r="D155" s="118"/>
      <c r="E155" s="29"/>
      <c r="F155" s="130"/>
      <c r="G155" s="130"/>
      <c r="H155" s="130"/>
      <c r="I155" s="130"/>
      <c r="J155" s="130"/>
      <c r="K155" s="130"/>
      <c r="L155" s="163"/>
      <c r="M155" s="130"/>
      <c r="N155" s="152"/>
      <c r="O155" s="29"/>
      <c r="P155" s="29"/>
      <c r="Q155" s="152" t="s">
        <v>556</v>
      </c>
      <c r="R155" s="152" t="s">
        <v>556</v>
      </c>
      <c r="S155" s="152" t="s">
        <v>556</v>
      </c>
      <c r="T155" s="152" t="s">
        <v>556</v>
      </c>
      <c r="U155" s="152" t="s">
        <v>556</v>
      </c>
      <c r="V155" s="152" t="s">
        <v>556</v>
      </c>
      <c r="W155" s="152" t="s">
        <v>556</v>
      </c>
      <c r="X155" s="152" t="s">
        <v>556</v>
      </c>
      <c r="Y155" s="29"/>
      <c r="Z155" s="29"/>
      <c r="AA155" s="29"/>
      <c r="AB155" s="118"/>
      <c r="AC155" s="122" t="s">
        <v>1139</v>
      </c>
      <c r="AD155" s="29"/>
      <c r="AE155" s="22"/>
    </row>
    <row r="156" spans="1:31" collapsed="1">
      <c r="A156" s="22" t="str">
        <f>'Table 1_NR SA'!A51</f>
        <v>For detailed instructions on how to propose changes to PVG.11, pls expand the group to the left by clicking the + sign.</v>
      </c>
      <c r="G156" s="22"/>
      <c r="H156" s="22"/>
      <c r="I156" s="22"/>
      <c r="J156" s="22"/>
      <c r="K156" s="22"/>
      <c r="L156" s="22"/>
      <c r="M156" s="22"/>
      <c r="N156" s="22"/>
      <c r="O156" s="22"/>
    </row>
  </sheetData>
  <mergeCells count="5">
    <mergeCell ref="A153:AD153"/>
    <mergeCell ref="B144:C144"/>
    <mergeCell ref="B145:C145"/>
    <mergeCell ref="B146:C146"/>
    <mergeCell ref="D1:AC1"/>
  </mergeCells>
  <phoneticPr fontId="13" type="noConversion"/>
  <conditionalFormatting sqref="O3:O86 O88:O106 O109:O126 O128:O141 P142 A144:A146">
    <cfRule type="cellIs" dxfId="85" priority="77" operator="equal">
      <formula>"Pending"</formula>
    </cfRule>
    <cfRule type="cellIs" dxfId="84" priority="78" operator="equal">
      <formula>"Ongoing (NoRC)"</formula>
    </cfRule>
    <cfRule type="cellIs" dxfId="83" priority="79" operator="equal">
      <formula>"Ongoing (FB)"</formula>
    </cfRule>
    <cfRule type="cellIs" dxfId="82" priority="80" operator="equal">
      <formula>"Ongoing"</formula>
    </cfRule>
    <cfRule type="cellIs" dxfId="81" priority="81" operator="equal">
      <formula>"Completed"</formula>
    </cfRule>
  </conditionalFormatting>
  <dataValidations count="2">
    <dataValidation type="list" allowBlank="1" showInputMessage="1" showErrorMessage="1" sqref="AA4:AA55 AA57:AA141 AB142" xr:uid="{00000000-0002-0000-0300-000000000000}">
      <formula1>"Inter-Band,Intra-Band Contiguous,Intra-Band Non-Contiguous,Mixed Intra-Band Contiguous and Non-Contiguous"</formula1>
    </dataValidation>
    <dataValidation type="list" allowBlank="1" showInputMessage="1" showErrorMessage="1" sqref="AA56" xr:uid="{00000000-0002-0000-0300-000001000000}">
      <formula1>"Inter-Band,Intra-Band Contiguous,Intra-Band Non-Contiguous, Mixed Intra-Band Contiguous and Non-Contiguous"</formula1>
    </dataValidation>
  </dataValidations>
  <hyperlinks>
    <hyperlink ref="AD1" location="Cover!B23" display="--&gt; Cover" xr:uid="{DD26BA71-C546-4830-93B3-05DE97EFF810}"/>
  </hyperlinks>
  <pageMargins left="0.7" right="0.7" top="0.75" bottom="0.75" header="0.3" footer="0.3"/>
  <pageSetup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
  <sheetViews>
    <sheetView workbookViewId="0">
      <selection activeCell="F32" sqref="F32"/>
    </sheetView>
  </sheetViews>
  <sheetFormatPr defaultColWidth="9.453125" defaultRowHeight="12.5" outlineLevelRow="1"/>
  <cols>
    <col min="1" max="1" width="12.54296875" style="22" customWidth="1"/>
    <col min="2" max="2" width="16.453125" style="22" customWidth="1"/>
    <col min="3" max="3" width="22.453125" style="22" customWidth="1"/>
    <col min="4" max="4" width="25.453125" style="22" bestFit="1" customWidth="1"/>
    <col min="5" max="6" width="11.54296875" style="22" customWidth="1"/>
    <col min="7" max="7" width="13" style="22" customWidth="1"/>
    <col min="8" max="8" width="14.54296875" style="22" bestFit="1" customWidth="1"/>
    <col min="9" max="9" width="24.453125" style="22" customWidth="1"/>
    <col min="10" max="10" width="24.54296875" style="22" customWidth="1"/>
    <col min="11" max="11" width="20.54296875" style="22" customWidth="1"/>
    <col min="12" max="12" width="25.54296875" style="22" customWidth="1"/>
    <col min="13" max="13" width="33.453125" style="22" bestFit="1" customWidth="1"/>
    <col min="14" max="14" width="49.54296875" style="22" bestFit="1" customWidth="1"/>
    <col min="15" max="16384" width="9.453125" style="22"/>
  </cols>
  <sheetData>
    <row r="1" spans="1:13" s="18" customFormat="1" ht="14.5">
      <c r="A1" s="15" t="s">
        <v>448</v>
      </c>
      <c r="B1" s="15" t="str">
        <f>Cover!C4</f>
        <v>5.20.0</v>
      </c>
      <c r="C1" s="265" t="str">
        <f ca="1">MID(CELL("filename",A1),FIND("]",CELL("filename",A1))+1,256)</f>
        <v>Table 3_NR-DC</v>
      </c>
      <c r="D1" s="265"/>
      <c r="E1" s="265"/>
      <c r="F1" s="265"/>
      <c r="G1" s="265"/>
      <c r="H1" s="265"/>
      <c r="I1" s="265"/>
      <c r="J1" s="265"/>
      <c r="K1" s="265"/>
      <c r="L1" s="17" t="s">
        <v>543</v>
      </c>
      <c r="M1"/>
    </row>
    <row r="2" spans="1:13" s="33" customFormat="1" ht="51.5">
      <c r="A2" s="19" t="s">
        <v>493</v>
      </c>
      <c r="B2" s="20" t="s">
        <v>308</v>
      </c>
      <c r="C2" s="20" t="s">
        <v>378</v>
      </c>
      <c r="D2" s="20" t="s">
        <v>451</v>
      </c>
      <c r="E2" s="20" t="s">
        <v>1035</v>
      </c>
      <c r="F2" s="21" t="s">
        <v>642</v>
      </c>
      <c r="G2" s="20" t="s">
        <v>447</v>
      </c>
      <c r="H2" s="20" t="s">
        <v>307</v>
      </c>
      <c r="I2" s="20" t="s">
        <v>306</v>
      </c>
      <c r="J2" s="20" t="s">
        <v>468</v>
      </c>
      <c r="K2" s="20" t="s">
        <v>370</v>
      </c>
      <c r="L2" s="20" t="s">
        <v>305</v>
      </c>
    </row>
    <row r="3" spans="1:13">
      <c r="A3" s="29"/>
      <c r="B3" s="29"/>
      <c r="C3" s="29"/>
      <c r="D3" s="34"/>
      <c r="E3" s="29"/>
      <c r="F3" s="29"/>
      <c r="G3" s="34"/>
      <c r="H3" s="34"/>
      <c r="I3" s="35"/>
      <c r="J3" s="29"/>
      <c r="K3" s="29"/>
      <c r="L3" s="29"/>
    </row>
    <row r="4" spans="1:13">
      <c r="A4" s="29"/>
      <c r="B4" s="29"/>
      <c r="C4" s="29"/>
      <c r="D4" s="34"/>
      <c r="E4" s="29"/>
      <c r="F4" s="29"/>
      <c r="G4" s="34"/>
      <c r="H4" s="34"/>
      <c r="I4" s="35"/>
      <c r="J4" s="29"/>
      <c r="K4" s="29"/>
      <c r="L4" s="29"/>
    </row>
    <row r="5" spans="1:13">
      <c r="A5" s="29"/>
      <c r="B5" s="29"/>
      <c r="C5" s="29"/>
      <c r="D5" s="34"/>
      <c r="E5" s="29"/>
      <c r="F5" s="29"/>
      <c r="G5" s="34"/>
      <c r="H5" s="34"/>
      <c r="I5" s="35"/>
      <c r="J5" s="29"/>
      <c r="K5" s="29"/>
      <c r="L5" s="29"/>
    </row>
    <row r="6" spans="1:13">
      <c r="A6" s="29"/>
      <c r="B6" s="29"/>
      <c r="C6" s="29"/>
      <c r="D6" s="34"/>
      <c r="E6" s="29"/>
      <c r="F6" s="29"/>
      <c r="G6" s="34"/>
      <c r="H6" s="34"/>
      <c r="I6" s="35"/>
      <c r="J6" s="29"/>
      <c r="K6" s="29"/>
      <c r="L6" s="29"/>
    </row>
    <row r="7" spans="1:13">
      <c r="A7" s="29"/>
      <c r="B7" s="29"/>
      <c r="C7" s="29"/>
      <c r="D7" s="34"/>
      <c r="E7" s="29"/>
      <c r="F7" s="29"/>
      <c r="G7" s="34"/>
      <c r="H7" s="34"/>
      <c r="I7" s="35"/>
      <c r="J7" s="29"/>
      <c r="K7" s="29"/>
      <c r="L7" s="29"/>
    </row>
    <row r="8" spans="1:13">
      <c r="A8" s="29"/>
      <c r="B8" s="29"/>
      <c r="C8" s="29"/>
      <c r="D8" s="34"/>
      <c r="E8" s="29"/>
      <c r="F8" s="29"/>
      <c r="G8" s="34"/>
      <c r="H8" s="34"/>
      <c r="I8" s="35"/>
      <c r="J8" s="29"/>
      <c r="K8" s="29"/>
      <c r="L8" s="29"/>
    </row>
    <row r="9" spans="1:13" ht="13" thickBot="1"/>
    <row r="10" spans="1:13" ht="15" thickBot="1">
      <c r="A10" s="278" t="s">
        <v>1016</v>
      </c>
      <c r="B10" s="279"/>
      <c r="C10" s="280"/>
    </row>
    <row r="11" spans="1:13" ht="36" customHeight="1">
      <c r="A11" s="202" t="s">
        <v>1005</v>
      </c>
      <c r="B11" s="270" t="s">
        <v>1263</v>
      </c>
      <c r="C11" s="271"/>
    </row>
    <row r="12" spans="1:13" ht="36" customHeight="1">
      <c r="A12" s="203" t="s">
        <v>1006</v>
      </c>
      <c r="B12" s="272" t="s">
        <v>1264</v>
      </c>
      <c r="C12" s="273"/>
    </row>
    <row r="13" spans="1:13" ht="36" customHeight="1" thickBot="1">
      <c r="A13" s="204" t="s">
        <v>1004</v>
      </c>
      <c r="B13" s="274" t="s">
        <v>1265</v>
      </c>
      <c r="C13" s="275"/>
    </row>
    <row r="16" spans="1:13" hidden="1" outlineLevel="1">
      <c r="A16" s="22" t="str">
        <f>'Table 1_NR SA'!A43</f>
        <v>- Use latest published PVG.11 version.</v>
      </c>
    </row>
    <row r="17" spans="1:12" hidden="1" outlineLevel="1">
      <c r="A17" s="22" t="str">
        <f>'Table 1_NR SA'!A44</f>
        <v>- Highlight each tab containing changes with yellow color.</v>
      </c>
    </row>
    <row r="18" spans="1:12" hidden="1" outlineLevel="1">
      <c r="A18" s="22" t="str">
        <f>'Table 1_NR SA'!A45</f>
        <v>- Highlight changes to each changed cell with yellow background and red font.</v>
      </c>
    </row>
    <row r="19" spans="1:12" hidden="1" outlineLevel="1">
      <c r="A19" s="22" t="str">
        <f>'Table 1_NR SA'!A46</f>
        <v>- If adding bands, pls add to end of table. Required and optional information is detailed in the template below. No need to sort.</v>
      </c>
    </row>
    <row r="20" spans="1:12" hidden="1" outlineLevel="1"/>
    <row r="21" spans="1:12" ht="14" hidden="1" outlineLevel="1">
      <c r="A21" s="269" t="s">
        <v>1140</v>
      </c>
      <c r="B21" s="265"/>
      <c r="C21" s="265"/>
      <c r="D21" s="265"/>
      <c r="E21" s="265"/>
      <c r="F21" s="265"/>
      <c r="G21" s="265"/>
      <c r="H21" s="265"/>
      <c r="I21" s="265"/>
      <c r="J21" s="265"/>
      <c r="K21" s="265"/>
      <c r="L21" s="265"/>
    </row>
    <row r="22" spans="1:12" ht="51.5" hidden="1" outlineLevel="1">
      <c r="A22" s="19" t="s">
        <v>493</v>
      </c>
      <c r="B22" s="20" t="s">
        <v>308</v>
      </c>
      <c r="C22" s="20" t="s">
        <v>378</v>
      </c>
      <c r="D22" s="20" t="s">
        <v>451</v>
      </c>
      <c r="E22" s="20" t="s">
        <v>1035</v>
      </c>
      <c r="F22" s="21" t="s">
        <v>642</v>
      </c>
      <c r="G22" s="20" t="s">
        <v>447</v>
      </c>
      <c r="H22" s="20" t="s">
        <v>307</v>
      </c>
      <c r="I22" s="20" t="s">
        <v>306</v>
      </c>
      <c r="J22" s="20" t="s">
        <v>468</v>
      </c>
      <c r="K22" s="20" t="s">
        <v>370</v>
      </c>
      <c r="L22" s="20" t="s">
        <v>305</v>
      </c>
    </row>
    <row r="23" spans="1:12" ht="25" hidden="1" outlineLevel="1">
      <c r="A23" s="122" t="s">
        <v>1139</v>
      </c>
      <c r="B23" s="29"/>
      <c r="C23" s="118"/>
      <c r="D23" s="34"/>
      <c r="E23" s="29"/>
      <c r="F23" s="29"/>
      <c r="G23" s="34"/>
      <c r="H23" s="34"/>
      <c r="I23" s="35"/>
      <c r="J23" s="118"/>
      <c r="K23" s="122" t="s">
        <v>1139</v>
      </c>
      <c r="L23" s="29"/>
    </row>
    <row r="24" spans="1:12" collapsed="1">
      <c r="A24" s="22" t="str">
        <f>'Table 1_NR SA'!A51</f>
        <v>For detailed instructions on how to propose changes to PVG.11, pls expand the group to the left by clicking the + sign.</v>
      </c>
    </row>
    <row r="33" spans="6:6">
      <c r="F33" s="80"/>
    </row>
    <row r="34" spans="6:6">
      <c r="F34" s="80"/>
    </row>
  </sheetData>
  <mergeCells count="6">
    <mergeCell ref="A21:L21"/>
    <mergeCell ref="C1:K1"/>
    <mergeCell ref="B13:C13"/>
    <mergeCell ref="A10:C10"/>
    <mergeCell ref="B11:C11"/>
    <mergeCell ref="B12:C12"/>
  </mergeCells>
  <phoneticPr fontId="13" type="noConversion"/>
  <conditionalFormatting sqref="A11:A13">
    <cfRule type="cellIs" dxfId="80" priority="3" operator="equal">
      <formula>"Pending"</formula>
    </cfRule>
    <cfRule type="cellIs" dxfId="79" priority="4" operator="equal">
      <formula>"Ongoing (NoRC)"</formula>
    </cfRule>
    <cfRule type="cellIs" dxfId="78" priority="5" operator="equal">
      <formula>"Ongoing (FB)"</formula>
    </cfRule>
    <cfRule type="cellIs" dxfId="77" priority="6" operator="equal">
      <formula>"Ongoing"</formula>
    </cfRule>
    <cfRule type="cellIs" dxfId="76" priority="7" operator="equal">
      <formula>"Completed"</formula>
    </cfRule>
  </conditionalFormatting>
  <conditionalFormatting sqref="E3:E8">
    <cfRule type="cellIs" dxfId="75" priority="15" operator="equal">
      <formula>"Specified"</formula>
    </cfRule>
  </conditionalFormatting>
  <conditionalFormatting sqref="E23">
    <cfRule type="cellIs" dxfId="74" priority="1" operator="equal">
      <formula>"Specified"</formula>
    </cfRule>
  </conditionalFormatting>
  <conditionalFormatting sqref="E3:F8">
    <cfRule type="cellIs" dxfId="73" priority="16" operator="equal">
      <formula>"Not Specified"</formula>
    </cfRule>
  </conditionalFormatting>
  <conditionalFormatting sqref="E23:F23">
    <cfRule type="cellIs" dxfId="72" priority="2" operator="equal">
      <formula>"Not Specified"</formula>
    </cfRule>
  </conditionalFormatting>
  <dataValidations count="2">
    <dataValidation type="list" allowBlank="1" showInputMessage="1" showErrorMessage="1" sqref="I3:I8 I23" xr:uid="{00000000-0002-0000-0400-000000000000}">
      <formula1>"-,Inter-Band,Intra-Band Contiguous,Intra-Band Non-Contiguous"</formula1>
    </dataValidation>
    <dataValidation type="list" allowBlank="1" showInputMessage="1" showErrorMessage="1" sqref="E3:E8 E23" xr:uid="{00000000-0002-0000-0400-000001000000}">
      <formula1>"Specified,Not Specified"</formula1>
    </dataValidation>
  </dataValidations>
  <hyperlinks>
    <hyperlink ref="L1" location="Cover!B23" display="--&gt; Cover" xr:uid="{F35F42D1-F2E2-41F2-8A61-570B998C93BD}"/>
  </hyperlink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I306"/>
  <sheetViews>
    <sheetView zoomScale="90" zoomScaleNormal="90" workbookViewId="0">
      <pane xSplit="15" ySplit="2" topLeftCell="V3" activePane="bottomRight" state="frozen"/>
      <selection activeCell="M72" sqref="M72"/>
      <selection pane="topRight" activeCell="M72" sqref="M72"/>
      <selection pane="bottomLeft" activeCell="M72" sqref="M72"/>
      <selection pane="bottomRight" activeCell="O20" sqref="O20"/>
    </sheetView>
  </sheetViews>
  <sheetFormatPr defaultColWidth="9.453125" defaultRowHeight="12.5" outlineLevelRow="1" outlineLevelCol="1"/>
  <cols>
    <col min="1" max="1" width="12.54296875" style="22" customWidth="1"/>
    <col min="2" max="2" width="16.453125" style="22" customWidth="1"/>
    <col min="3" max="3" width="37.81640625" style="94" customWidth="1"/>
    <col min="4" max="4" width="29.453125" style="22" bestFit="1" customWidth="1"/>
    <col min="5" max="5" width="29.453125" style="22" customWidth="1"/>
    <col min="6" max="13" width="8.54296875" style="22" customWidth="1" outlineLevel="1"/>
    <col min="14" max="14" width="8.54296875" style="22" customWidth="1"/>
    <col min="15" max="15" width="37" style="22" customWidth="1" outlineLevel="1"/>
    <col min="16" max="16" width="14.453125" style="22" customWidth="1"/>
    <col min="17" max="17" width="19.54296875" style="22" bestFit="1" customWidth="1"/>
    <col min="18" max="18" width="24.453125" style="22" customWidth="1" outlineLevel="1"/>
    <col min="19" max="21" width="18.453125" style="22" customWidth="1" outlineLevel="1"/>
    <col min="22" max="22" width="13.54296875" style="22" customWidth="1" outlineLevel="1"/>
    <col min="23" max="24" width="14.54296875" style="22" customWidth="1" outlineLevel="1"/>
    <col min="25" max="25" width="11.453125" style="22" customWidth="1" outlineLevel="1"/>
    <col min="26" max="27" width="11.453125" style="22" customWidth="1"/>
    <col min="28" max="28" width="12.54296875" style="22" customWidth="1"/>
    <col min="29" max="29" width="12.54296875" style="30" customWidth="1"/>
    <col min="30" max="30" width="25.54296875" style="22" bestFit="1" customWidth="1"/>
    <col min="31" max="31" width="34.81640625" style="22" bestFit="1" customWidth="1"/>
    <col min="32" max="32" width="32.1796875" style="22" bestFit="1" customWidth="1"/>
    <col min="33" max="33" width="25.54296875" style="22" bestFit="1" customWidth="1"/>
    <col min="34" max="34" width="58.81640625" style="22" bestFit="1" customWidth="1"/>
    <col min="35" max="35" width="50.453125" style="22" customWidth="1"/>
    <col min="36" max="16384" width="9.453125" style="22"/>
  </cols>
  <sheetData>
    <row r="1" spans="1:34" s="18" customFormat="1" ht="14">
      <c r="A1" s="15" t="s">
        <v>448</v>
      </c>
      <c r="B1" s="16" t="str">
        <f>Cover!C4</f>
        <v>5.20.0</v>
      </c>
      <c r="C1" s="16"/>
      <c r="D1" s="265" t="str">
        <f ca="1">MID(CELL("filename",A1),FIND("]",CELL("filename",A1))+1,256)</f>
        <v>Table 4_EN-DC</v>
      </c>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17" t="s">
        <v>543</v>
      </c>
    </row>
    <row r="2" spans="1:34" ht="162.65" customHeight="1">
      <c r="A2" s="20" t="s">
        <v>1036</v>
      </c>
      <c r="B2" s="20" t="s">
        <v>308</v>
      </c>
      <c r="C2" s="20" t="s">
        <v>372</v>
      </c>
      <c r="D2" s="20" t="s">
        <v>1037</v>
      </c>
      <c r="E2" s="20" t="s">
        <v>827</v>
      </c>
      <c r="F2" s="20" t="s">
        <v>828</v>
      </c>
      <c r="G2" s="20" t="s">
        <v>829</v>
      </c>
      <c r="H2" s="20" t="s">
        <v>830</v>
      </c>
      <c r="I2" s="20" t="s">
        <v>831</v>
      </c>
      <c r="J2" s="20" t="s">
        <v>1137</v>
      </c>
      <c r="K2" s="20" t="s">
        <v>1286</v>
      </c>
      <c r="L2" s="20" t="s">
        <v>1287</v>
      </c>
      <c r="M2" s="20" t="s">
        <v>1087</v>
      </c>
      <c r="N2" s="20" t="s">
        <v>451</v>
      </c>
      <c r="O2" s="20" t="s">
        <v>1194</v>
      </c>
      <c r="P2" s="20" t="s">
        <v>1038</v>
      </c>
      <c r="Q2" s="21" t="s">
        <v>642</v>
      </c>
      <c r="R2" s="21" t="s">
        <v>990</v>
      </c>
      <c r="S2" s="20" t="s">
        <v>963</v>
      </c>
      <c r="T2" s="21" t="s">
        <v>897</v>
      </c>
      <c r="U2" s="21" t="s">
        <v>641</v>
      </c>
      <c r="V2" s="21" t="s">
        <v>902</v>
      </c>
      <c r="W2" s="21" t="s">
        <v>903</v>
      </c>
      <c r="X2" s="21" t="s">
        <v>533</v>
      </c>
      <c r="Y2" s="20" t="s">
        <v>489</v>
      </c>
      <c r="Z2" s="20" t="s">
        <v>730</v>
      </c>
      <c r="AA2" s="20" t="s">
        <v>860</v>
      </c>
      <c r="AB2" s="20" t="s">
        <v>833</v>
      </c>
      <c r="AC2" s="20" t="s">
        <v>729</v>
      </c>
      <c r="AD2" s="20" t="s">
        <v>462</v>
      </c>
      <c r="AE2" s="20" t="s">
        <v>468</v>
      </c>
      <c r="AF2" s="20" t="s">
        <v>370</v>
      </c>
      <c r="AG2" s="37" t="s">
        <v>305</v>
      </c>
      <c r="AH2" s="19" t="s">
        <v>904</v>
      </c>
    </row>
    <row r="3" spans="1:34" ht="25">
      <c r="A3" s="29">
        <v>1</v>
      </c>
      <c r="B3" s="26" t="s">
        <v>315</v>
      </c>
      <c r="C3" s="26" t="s">
        <v>656</v>
      </c>
      <c r="D3" s="29" t="s">
        <v>556</v>
      </c>
      <c r="E3" s="230">
        <v>2</v>
      </c>
      <c r="F3" s="231" t="s">
        <v>373</v>
      </c>
      <c r="G3" s="231" t="s">
        <v>373</v>
      </c>
      <c r="H3" s="231" t="s">
        <v>373</v>
      </c>
      <c r="I3" s="230">
        <v>2</v>
      </c>
      <c r="J3" s="231" t="s">
        <v>373</v>
      </c>
      <c r="K3" s="231"/>
      <c r="L3" s="231"/>
      <c r="M3" s="27" t="s">
        <v>1088</v>
      </c>
      <c r="N3" s="27" t="s">
        <v>452</v>
      </c>
      <c r="O3" s="26" t="str">
        <f>Table4[[#This Row],[EN-DC Configuration]]&amp;" "&amp;Table4[[#This Row],[Power Class]]&amp;" "&amp;Table4[[#This Row],[RAN4
Release]]</f>
        <v>DC_2A_n2A PC3 Rel-16</v>
      </c>
      <c r="P3" s="29" t="s">
        <v>1005</v>
      </c>
      <c r="Q3" s="95" t="s">
        <v>1113</v>
      </c>
      <c r="R3" s="156">
        <v>0</v>
      </c>
      <c r="S3" s="157">
        <v>0</v>
      </c>
      <c r="T3" s="232">
        <v>0</v>
      </c>
      <c r="U3" s="232">
        <v>0</v>
      </c>
      <c r="V3" s="156"/>
      <c r="W3" s="156"/>
      <c r="X3" s="156"/>
      <c r="Y3" s="29"/>
      <c r="Z3" s="178">
        <v>2</v>
      </c>
      <c r="AA3" s="178">
        <f>Table4[[#This Row],[No. of Component Carriers (LTE)]]+Table4[[#This Row],[No. of Component Carriers (NR)]]</f>
        <v>2</v>
      </c>
      <c r="AB3" s="178">
        <v>1</v>
      </c>
      <c r="AC3" s="178">
        <v>1</v>
      </c>
      <c r="AD3" s="179" t="s">
        <v>373</v>
      </c>
      <c r="AE3" s="29" t="s">
        <v>1144</v>
      </c>
      <c r="AF3" s="65" t="s">
        <v>925</v>
      </c>
      <c r="AG3" s="180"/>
      <c r="AH3" s="181"/>
    </row>
    <row r="4" spans="1:34" ht="13">
      <c r="A4" s="29">
        <v>2</v>
      </c>
      <c r="B4" s="26" t="s">
        <v>315</v>
      </c>
      <c r="C4" s="26" t="s">
        <v>379</v>
      </c>
      <c r="D4" s="29" t="s">
        <v>556</v>
      </c>
      <c r="E4" s="230">
        <v>2</v>
      </c>
      <c r="F4" s="231" t="s">
        <v>373</v>
      </c>
      <c r="G4" s="231" t="s">
        <v>373</v>
      </c>
      <c r="H4" s="231" t="s">
        <v>373</v>
      </c>
      <c r="I4" s="230">
        <v>2</v>
      </c>
      <c r="J4" s="231" t="s">
        <v>373</v>
      </c>
      <c r="K4" s="231"/>
      <c r="L4" s="231"/>
      <c r="M4" s="27" t="s">
        <v>1088</v>
      </c>
      <c r="N4" s="27" t="s">
        <v>450</v>
      </c>
      <c r="O4" s="26" t="str">
        <f>Table4[[#This Row],[EN-DC Configuration]]&amp;" "&amp;Table4[[#This Row],[Power Class]]&amp;" "&amp;Table4[[#This Row],[RAN4
Release]]</f>
        <v>DC_2A_n5A PC3 Rel-15</v>
      </c>
      <c r="P4" s="29" t="s">
        <v>1005</v>
      </c>
      <c r="Q4" s="29" t="s">
        <v>896</v>
      </c>
      <c r="R4" s="92"/>
      <c r="S4" s="29"/>
      <c r="T4" s="92">
        <v>1</v>
      </c>
      <c r="U4" s="233">
        <v>0.13</v>
      </c>
      <c r="V4" s="92">
        <v>0.13</v>
      </c>
      <c r="W4" s="92">
        <v>0.13</v>
      </c>
      <c r="X4" s="92">
        <v>0.11</v>
      </c>
      <c r="Y4" s="92">
        <v>0.11</v>
      </c>
      <c r="Z4" s="178">
        <v>2</v>
      </c>
      <c r="AA4" s="178">
        <f>Table4[[#This Row],[No. of Component Carriers (LTE)]]+Table4[[#This Row],[No. of Component Carriers (NR)]]</f>
        <v>2</v>
      </c>
      <c r="AB4" s="178">
        <v>1</v>
      </c>
      <c r="AC4" s="178">
        <v>1</v>
      </c>
      <c r="AD4" s="179" t="s">
        <v>373</v>
      </c>
      <c r="AE4" s="29" t="s">
        <v>1143</v>
      </c>
      <c r="AF4" s="29" t="s">
        <v>619</v>
      </c>
      <c r="AG4" s="29"/>
      <c r="AH4" s="29"/>
    </row>
    <row r="5" spans="1:34" ht="25.5" customHeight="1">
      <c r="A5" s="29">
        <v>3</v>
      </c>
      <c r="B5" s="26" t="s">
        <v>315</v>
      </c>
      <c r="C5" s="26" t="s">
        <v>657</v>
      </c>
      <c r="D5" s="29" t="s">
        <v>556</v>
      </c>
      <c r="E5" s="230">
        <v>2</v>
      </c>
      <c r="F5" s="231" t="s">
        <v>373</v>
      </c>
      <c r="G5" s="231" t="s">
        <v>373</v>
      </c>
      <c r="H5" s="231" t="s">
        <v>373</v>
      </c>
      <c r="I5" s="182">
        <v>41</v>
      </c>
      <c r="J5" s="231" t="s">
        <v>373</v>
      </c>
      <c r="K5" s="231"/>
      <c r="L5" s="231"/>
      <c r="M5" s="27" t="s">
        <v>1088</v>
      </c>
      <c r="N5" s="27" t="s">
        <v>452</v>
      </c>
      <c r="O5" s="26" t="str">
        <f>Table4[[#This Row],[EN-DC Configuration]]&amp;" "&amp;Table4[[#This Row],[Power Class]]&amp;" "&amp;Table4[[#This Row],[RAN4
Release]]</f>
        <v>DC_2A_n41A PC3 Rel-16</v>
      </c>
      <c r="P5" s="29" t="s">
        <v>1005</v>
      </c>
      <c r="Q5" s="29" t="s">
        <v>645</v>
      </c>
      <c r="R5" s="92"/>
      <c r="S5" s="29"/>
      <c r="T5" s="29"/>
      <c r="U5" s="233">
        <v>1</v>
      </c>
      <c r="V5" s="92"/>
      <c r="W5" s="92"/>
      <c r="X5" s="92"/>
      <c r="Y5" s="92"/>
      <c r="Z5" s="178">
        <v>2</v>
      </c>
      <c r="AA5" s="178">
        <f>Table4[[#This Row],[No. of Component Carriers (LTE)]]+Table4[[#This Row],[No. of Component Carriers (NR)]]</f>
        <v>2</v>
      </c>
      <c r="AB5" s="178">
        <v>1</v>
      </c>
      <c r="AC5" s="178">
        <v>1</v>
      </c>
      <c r="AD5" s="179" t="s">
        <v>373</v>
      </c>
      <c r="AE5" s="29" t="s">
        <v>1145</v>
      </c>
      <c r="AF5" s="65" t="s">
        <v>620</v>
      </c>
      <c r="AG5" s="29"/>
      <c r="AH5" s="29"/>
    </row>
    <row r="6" spans="1:34" ht="25.5" customHeight="1">
      <c r="A6" s="29">
        <v>4</v>
      </c>
      <c r="B6" s="26" t="s">
        <v>315</v>
      </c>
      <c r="C6" s="26" t="s">
        <v>658</v>
      </c>
      <c r="D6" s="29" t="s">
        <v>556</v>
      </c>
      <c r="E6" s="230">
        <v>2</v>
      </c>
      <c r="F6" s="231" t="s">
        <v>373</v>
      </c>
      <c r="G6" s="231" t="s">
        <v>373</v>
      </c>
      <c r="H6" s="231" t="s">
        <v>373</v>
      </c>
      <c r="I6" s="182">
        <v>66</v>
      </c>
      <c r="J6" s="231" t="s">
        <v>373</v>
      </c>
      <c r="K6" s="231"/>
      <c r="L6" s="231"/>
      <c r="M6" s="27" t="s">
        <v>1088</v>
      </c>
      <c r="N6" s="27" t="s">
        <v>450</v>
      </c>
      <c r="O6" s="26" t="str">
        <f>Table4[[#This Row],[EN-DC Configuration]]&amp;" "&amp;Table4[[#This Row],[Power Class]]&amp;" "&amp;Table4[[#This Row],[RAN4
Release]]</f>
        <v>DC_2A_n66A PC3 Rel-15</v>
      </c>
      <c r="P6" s="29" t="s">
        <v>1005</v>
      </c>
      <c r="Q6" s="95" t="s">
        <v>1113</v>
      </c>
      <c r="R6" s="92">
        <v>6.6666666666666666E-2</v>
      </c>
      <c r="S6" s="92">
        <v>6.6666666666666666E-2</v>
      </c>
      <c r="T6" s="92">
        <v>6.6666666666666666E-2</v>
      </c>
      <c r="U6" s="92">
        <v>0.06</v>
      </c>
      <c r="V6" s="92"/>
      <c r="W6" s="92"/>
      <c r="X6" s="92"/>
      <c r="Y6" s="92"/>
      <c r="Z6" s="178">
        <v>2</v>
      </c>
      <c r="AA6" s="178">
        <f>Table4[[#This Row],[No. of Component Carriers (LTE)]]+Table4[[#This Row],[No. of Component Carriers (NR)]]</f>
        <v>2</v>
      </c>
      <c r="AB6" s="178">
        <v>1</v>
      </c>
      <c r="AC6" s="178">
        <v>1</v>
      </c>
      <c r="AD6" s="179" t="s">
        <v>373</v>
      </c>
      <c r="AE6" s="29" t="s">
        <v>1146</v>
      </c>
      <c r="AF6" s="65" t="s">
        <v>620</v>
      </c>
      <c r="AG6" s="29"/>
      <c r="AH6" s="29"/>
    </row>
    <row r="7" spans="1:34" ht="25.5" customHeight="1">
      <c r="A7" s="29">
        <v>5</v>
      </c>
      <c r="B7" s="26" t="s">
        <v>315</v>
      </c>
      <c r="C7" s="26" t="s">
        <v>380</v>
      </c>
      <c r="D7" s="29" t="s">
        <v>556</v>
      </c>
      <c r="E7" s="230">
        <v>2</v>
      </c>
      <c r="F7" s="231" t="s">
        <v>373</v>
      </c>
      <c r="G7" s="231" t="s">
        <v>373</v>
      </c>
      <c r="H7" s="231" t="s">
        <v>373</v>
      </c>
      <c r="I7" s="182">
        <v>71</v>
      </c>
      <c r="J7" s="231" t="s">
        <v>373</v>
      </c>
      <c r="K7" s="231"/>
      <c r="L7" s="231"/>
      <c r="M7" s="27" t="s">
        <v>1088</v>
      </c>
      <c r="N7" s="27" t="s">
        <v>450</v>
      </c>
      <c r="O7" s="26" t="str">
        <f>Table4[[#This Row],[EN-DC Configuration]]&amp;" "&amp;Table4[[#This Row],[Power Class]]&amp;" "&amp;Table4[[#This Row],[RAN4
Release]]</f>
        <v>DC_2A_n71A PC3 Rel-15</v>
      </c>
      <c r="P7" s="29" t="s">
        <v>1005</v>
      </c>
      <c r="Q7" s="29" t="s">
        <v>992</v>
      </c>
      <c r="R7" s="92">
        <v>1</v>
      </c>
      <c r="S7" s="92">
        <v>0.96</v>
      </c>
      <c r="T7" s="92">
        <v>0.94666666666666666</v>
      </c>
      <c r="U7" s="233">
        <v>0.13</v>
      </c>
      <c r="V7" s="92">
        <v>0.13</v>
      </c>
      <c r="W7" s="92">
        <v>0.13</v>
      </c>
      <c r="X7" s="92">
        <v>0.11</v>
      </c>
      <c r="Y7" s="92">
        <v>0.11</v>
      </c>
      <c r="Z7" s="234">
        <v>2</v>
      </c>
      <c r="AA7" s="178">
        <f>Table4[[#This Row],[No. of Component Carriers (LTE)]]+Table4[[#This Row],[No. of Component Carriers (NR)]]</f>
        <v>2</v>
      </c>
      <c r="AB7" s="234">
        <v>1</v>
      </c>
      <c r="AC7" s="234">
        <v>1</v>
      </c>
      <c r="AD7" s="179" t="s">
        <v>373</v>
      </c>
      <c r="AE7" s="29" t="s">
        <v>545</v>
      </c>
      <c r="AF7" s="65" t="s">
        <v>620</v>
      </c>
      <c r="AG7" s="29"/>
      <c r="AH7" s="29"/>
    </row>
    <row r="8" spans="1:34" ht="25.5" customHeight="1">
      <c r="A8" s="29">
        <v>6</v>
      </c>
      <c r="B8" s="26" t="s">
        <v>315</v>
      </c>
      <c r="C8" s="26" t="s">
        <v>659</v>
      </c>
      <c r="D8" s="29" t="s">
        <v>556</v>
      </c>
      <c r="E8" s="230">
        <v>2</v>
      </c>
      <c r="F8" s="231" t="s">
        <v>373</v>
      </c>
      <c r="G8" s="231" t="s">
        <v>373</v>
      </c>
      <c r="H8" s="231" t="s">
        <v>373</v>
      </c>
      <c r="I8" s="182">
        <v>77</v>
      </c>
      <c r="J8" s="231" t="s">
        <v>373</v>
      </c>
      <c r="K8" s="231"/>
      <c r="L8" s="231"/>
      <c r="M8" s="27" t="s">
        <v>1088</v>
      </c>
      <c r="N8" s="27" t="s">
        <v>652</v>
      </c>
      <c r="O8" s="26" t="str">
        <f>Table4[[#This Row],[EN-DC Configuration]]&amp;" "&amp;Table4[[#This Row],[Power Class]]&amp;" "&amp;Table4[[#This Row],[RAN4
Release]]</f>
        <v>DC_2A_n77A PC3 Rel-17</v>
      </c>
      <c r="P8" s="29" t="s">
        <v>1005</v>
      </c>
      <c r="Q8" s="29" t="s">
        <v>992</v>
      </c>
      <c r="R8" s="158">
        <v>1</v>
      </c>
      <c r="S8" s="158">
        <v>0</v>
      </c>
      <c r="T8" s="233">
        <v>0</v>
      </c>
      <c r="U8" s="233">
        <v>0</v>
      </c>
      <c r="V8" s="92"/>
      <c r="W8" s="92"/>
      <c r="X8" s="92"/>
      <c r="Y8" s="29"/>
      <c r="Z8" s="178">
        <v>2</v>
      </c>
      <c r="AA8" s="178">
        <f>Table4[[#This Row],[No. of Component Carriers (LTE)]]+Table4[[#This Row],[No. of Component Carriers (NR)]]</f>
        <v>2</v>
      </c>
      <c r="AB8" s="178">
        <v>1</v>
      </c>
      <c r="AC8" s="178">
        <v>1</v>
      </c>
      <c r="AD8" s="179" t="s">
        <v>373</v>
      </c>
      <c r="AE8" s="29" t="s">
        <v>1146</v>
      </c>
      <c r="AF8" s="65" t="s">
        <v>620</v>
      </c>
      <c r="AG8" s="29"/>
      <c r="AH8" s="29"/>
    </row>
    <row r="9" spans="1:34" ht="25">
      <c r="A9" s="29">
        <v>7</v>
      </c>
      <c r="B9" s="26" t="s">
        <v>315</v>
      </c>
      <c r="C9" s="26" t="s">
        <v>660</v>
      </c>
      <c r="D9" s="29" t="s">
        <v>556</v>
      </c>
      <c r="E9" s="230">
        <v>2</v>
      </c>
      <c r="F9" s="231" t="s">
        <v>373</v>
      </c>
      <c r="G9" s="231" t="s">
        <v>373</v>
      </c>
      <c r="H9" s="231" t="s">
        <v>373</v>
      </c>
      <c r="I9" s="182">
        <v>78</v>
      </c>
      <c r="J9" s="231" t="s">
        <v>373</v>
      </c>
      <c r="K9" s="231"/>
      <c r="L9" s="231"/>
      <c r="M9" s="27" t="s">
        <v>1088</v>
      </c>
      <c r="N9" s="27" t="s">
        <v>450</v>
      </c>
      <c r="O9" s="26" t="str">
        <f>Table4[[#This Row],[EN-DC Configuration]]&amp;" "&amp;Table4[[#This Row],[Power Class]]&amp;" "&amp;Table4[[#This Row],[RAN4
Release]]</f>
        <v>DC_2A_n78A PC3 Rel-15</v>
      </c>
      <c r="P9" s="29" t="s">
        <v>1006</v>
      </c>
      <c r="Q9" s="29"/>
      <c r="R9" s="92">
        <v>6.6666666666666666E-2</v>
      </c>
      <c r="S9" s="92">
        <v>7.0000000000000007E-2</v>
      </c>
      <c r="T9" s="92">
        <v>6.6666666666666666E-2</v>
      </c>
      <c r="U9" s="92">
        <v>0.06</v>
      </c>
      <c r="V9" s="92"/>
      <c r="W9" s="92"/>
      <c r="X9" s="92"/>
      <c r="Y9" s="29"/>
      <c r="Z9" s="178">
        <v>2</v>
      </c>
      <c r="AA9" s="178">
        <f>Table4[[#This Row],[No. of Component Carriers (LTE)]]+Table4[[#This Row],[No. of Component Carriers (NR)]]</f>
        <v>2</v>
      </c>
      <c r="AB9" s="178">
        <v>1</v>
      </c>
      <c r="AC9" s="178">
        <v>1</v>
      </c>
      <c r="AD9" s="179" t="s">
        <v>373</v>
      </c>
      <c r="AE9" s="29" t="s">
        <v>1147</v>
      </c>
      <c r="AF9" s="65" t="s">
        <v>620</v>
      </c>
      <c r="AG9" s="29"/>
      <c r="AH9" s="29"/>
    </row>
    <row r="10" spans="1:34" ht="25">
      <c r="A10" s="29">
        <v>8</v>
      </c>
      <c r="B10" s="26" t="s">
        <v>315</v>
      </c>
      <c r="C10" s="26" t="s">
        <v>491</v>
      </c>
      <c r="D10" s="29" t="s">
        <v>556</v>
      </c>
      <c r="E10" s="230">
        <v>5</v>
      </c>
      <c r="F10" s="231" t="s">
        <v>373</v>
      </c>
      <c r="G10" s="231" t="s">
        <v>373</v>
      </c>
      <c r="H10" s="231" t="s">
        <v>373</v>
      </c>
      <c r="I10" s="230">
        <v>2</v>
      </c>
      <c r="J10" s="231" t="s">
        <v>373</v>
      </c>
      <c r="K10" s="231"/>
      <c r="L10" s="231"/>
      <c r="M10" s="27" t="s">
        <v>1088</v>
      </c>
      <c r="N10" s="27" t="s">
        <v>452</v>
      </c>
      <c r="O10" s="26" t="str">
        <f>Table4[[#This Row],[EN-DC Configuration]]&amp;" "&amp;Table4[[#This Row],[Power Class]]&amp;" "&amp;Table4[[#This Row],[RAN4
Release]]</f>
        <v>DC_5A_n2A PC3 Rel-16</v>
      </c>
      <c r="P10" s="29" t="s">
        <v>1005</v>
      </c>
      <c r="Q10" s="29" t="s">
        <v>645</v>
      </c>
      <c r="R10" s="92"/>
      <c r="S10" s="29"/>
      <c r="T10" s="29"/>
      <c r="U10" s="29"/>
      <c r="V10" s="92">
        <v>1</v>
      </c>
      <c r="W10" s="92">
        <v>0.43</v>
      </c>
      <c r="X10" s="92">
        <v>0.33</v>
      </c>
      <c r="Y10" s="92">
        <v>0.33</v>
      </c>
      <c r="Z10" s="234">
        <v>2</v>
      </c>
      <c r="AA10" s="178">
        <f>Table4[[#This Row],[No. of Component Carriers (LTE)]]+Table4[[#This Row],[No. of Component Carriers (NR)]]</f>
        <v>2</v>
      </c>
      <c r="AB10" s="178">
        <v>1</v>
      </c>
      <c r="AC10" s="178">
        <v>1</v>
      </c>
      <c r="AD10" s="179" t="s">
        <v>373</v>
      </c>
      <c r="AE10" s="29" t="s">
        <v>1144</v>
      </c>
      <c r="AF10" s="65" t="s">
        <v>620</v>
      </c>
      <c r="AG10" s="180"/>
      <c r="AH10" s="29"/>
    </row>
    <row r="11" spans="1:34" ht="25">
      <c r="A11" s="29">
        <v>9</v>
      </c>
      <c r="B11" s="26" t="s">
        <v>315</v>
      </c>
      <c r="C11" s="26" t="s">
        <v>381</v>
      </c>
      <c r="D11" s="29" t="s">
        <v>556</v>
      </c>
      <c r="E11" s="230">
        <v>5</v>
      </c>
      <c r="F11" s="231" t="s">
        <v>373</v>
      </c>
      <c r="G11" s="231" t="s">
        <v>373</v>
      </c>
      <c r="H11" s="231" t="s">
        <v>373</v>
      </c>
      <c r="I11" s="182">
        <v>66</v>
      </c>
      <c r="J11" s="231" t="s">
        <v>373</v>
      </c>
      <c r="K11" s="231"/>
      <c r="L11" s="231"/>
      <c r="M11" s="27" t="s">
        <v>1088</v>
      </c>
      <c r="N11" s="27" t="s">
        <v>450</v>
      </c>
      <c r="O11" s="26" t="str">
        <f>Table4[[#This Row],[EN-DC Configuration]]&amp;" "&amp;Table4[[#This Row],[Power Class]]&amp;" "&amp;Table4[[#This Row],[RAN4
Release]]</f>
        <v>DC_5A_n66A PC3 Rel-15</v>
      </c>
      <c r="P11" s="29" t="s">
        <v>1005</v>
      </c>
      <c r="Q11" s="29" t="s">
        <v>643</v>
      </c>
      <c r="R11" s="92"/>
      <c r="S11" s="29"/>
      <c r="T11" s="29"/>
      <c r="U11" s="29"/>
      <c r="V11" s="29"/>
      <c r="W11" s="29"/>
      <c r="X11" s="29"/>
      <c r="Y11" s="29"/>
      <c r="Z11" s="234">
        <v>2</v>
      </c>
      <c r="AA11" s="178">
        <f>Table4[[#This Row],[No. of Component Carriers (LTE)]]+Table4[[#This Row],[No. of Component Carriers (NR)]]</f>
        <v>2</v>
      </c>
      <c r="AB11" s="178">
        <v>1</v>
      </c>
      <c r="AC11" s="178">
        <v>1</v>
      </c>
      <c r="AD11" s="179" t="s">
        <v>373</v>
      </c>
      <c r="AE11" s="29" t="s">
        <v>1146</v>
      </c>
      <c r="AF11" s="65" t="s">
        <v>706</v>
      </c>
      <c r="AG11" s="29"/>
      <c r="AH11" s="29"/>
    </row>
    <row r="12" spans="1:34" ht="25">
      <c r="A12" s="29">
        <v>10</v>
      </c>
      <c r="B12" s="26" t="s">
        <v>315</v>
      </c>
      <c r="C12" s="26" t="s">
        <v>812</v>
      </c>
      <c r="D12" s="29" t="s">
        <v>556</v>
      </c>
      <c r="E12" s="230">
        <v>5</v>
      </c>
      <c r="F12" s="182" t="s">
        <v>373</v>
      </c>
      <c r="G12" s="231" t="s">
        <v>373</v>
      </c>
      <c r="H12" s="231" t="s">
        <v>373</v>
      </c>
      <c r="I12" s="182">
        <v>71</v>
      </c>
      <c r="J12" s="231" t="s">
        <v>373</v>
      </c>
      <c r="K12" s="231"/>
      <c r="L12" s="231"/>
      <c r="M12" s="27" t="s">
        <v>1088</v>
      </c>
      <c r="N12" s="27" t="s">
        <v>452</v>
      </c>
      <c r="O12" s="26" t="str">
        <f>Table4[[#This Row],[EN-DC Configuration]]&amp;" "&amp;Table4[[#This Row],[Power Class]]&amp;" "&amp;Table4[[#This Row],[RAN4
Release]]</f>
        <v>DC_5A_n71A PC3 Rel-16</v>
      </c>
      <c r="P12" s="29" t="s">
        <v>1006</v>
      </c>
      <c r="Q12" s="29"/>
      <c r="R12" s="156">
        <v>0</v>
      </c>
      <c r="S12" s="157">
        <v>0</v>
      </c>
      <c r="T12" s="232">
        <v>0</v>
      </c>
      <c r="U12" s="232">
        <v>0</v>
      </c>
      <c r="V12" s="92"/>
      <c r="W12" s="92"/>
      <c r="X12" s="92"/>
      <c r="Y12" s="92"/>
      <c r="Z12" s="178">
        <v>2</v>
      </c>
      <c r="AA12" s="178">
        <f>Table4[[#This Row],[No. of Component Carriers (LTE)]]+Table4[[#This Row],[No. of Component Carriers (NR)]]</f>
        <v>2</v>
      </c>
      <c r="AB12" s="178">
        <v>1</v>
      </c>
      <c r="AC12" s="178">
        <v>1</v>
      </c>
      <c r="AD12" s="179" t="s">
        <v>373</v>
      </c>
      <c r="AE12" s="29" t="s">
        <v>470</v>
      </c>
      <c r="AF12" s="65" t="s">
        <v>840</v>
      </c>
      <c r="AG12" s="180"/>
      <c r="AH12" s="29"/>
    </row>
    <row r="13" spans="1:34" ht="25">
      <c r="A13" s="29">
        <v>11</v>
      </c>
      <c r="B13" s="26" t="s">
        <v>315</v>
      </c>
      <c r="C13" s="26" t="s">
        <v>684</v>
      </c>
      <c r="D13" s="29" t="s">
        <v>556</v>
      </c>
      <c r="E13" s="230">
        <v>5</v>
      </c>
      <c r="F13" s="231" t="s">
        <v>373</v>
      </c>
      <c r="G13" s="231" t="s">
        <v>373</v>
      </c>
      <c r="H13" s="231" t="s">
        <v>373</v>
      </c>
      <c r="I13" s="182">
        <v>77</v>
      </c>
      <c r="J13" s="231" t="s">
        <v>373</v>
      </c>
      <c r="K13" s="231"/>
      <c r="L13" s="231"/>
      <c r="M13" s="27" t="s">
        <v>1088</v>
      </c>
      <c r="N13" s="27" t="s">
        <v>652</v>
      </c>
      <c r="O13" s="26" t="str">
        <f>Table4[[#This Row],[EN-DC Configuration]]&amp;" "&amp;Table4[[#This Row],[Power Class]]&amp;" "&amp;Table4[[#This Row],[RAN4
Release]]</f>
        <v>DC_5A_n77A PC3 Rel-17</v>
      </c>
      <c r="P13" s="29" t="s">
        <v>1005</v>
      </c>
      <c r="Q13" s="29" t="s">
        <v>992</v>
      </c>
      <c r="R13" s="158">
        <v>1</v>
      </c>
      <c r="S13" s="158">
        <v>0</v>
      </c>
      <c r="T13" s="233">
        <v>0</v>
      </c>
      <c r="U13" s="233">
        <v>0</v>
      </c>
      <c r="V13" s="92"/>
      <c r="W13" s="92"/>
      <c r="X13" s="92"/>
      <c r="Y13" s="29"/>
      <c r="Z13" s="178">
        <v>2</v>
      </c>
      <c r="AA13" s="178">
        <f>Table4[[#This Row],[No. of Component Carriers (LTE)]]+Table4[[#This Row],[No. of Component Carriers (NR)]]</f>
        <v>2</v>
      </c>
      <c r="AB13" s="178">
        <v>1</v>
      </c>
      <c r="AC13" s="178">
        <v>1</v>
      </c>
      <c r="AD13" s="179" t="s">
        <v>373</v>
      </c>
      <c r="AE13" s="29" t="s">
        <v>1144</v>
      </c>
      <c r="AF13" s="65" t="s">
        <v>620</v>
      </c>
      <c r="AG13" s="29"/>
      <c r="AH13" s="29"/>
    </row>
    <row r="14" spans="1:34" ht="25">
      <c r="A14" s="29">
        <v>12</v>
      </c>
      <c r="B14" s="26" t="s">
        <v>315</v>
      </c>
      <c r="C14" s="26" t="s">
        <v>382</v>
      </c>
      <c r="D14" s="29" t="s">
        <v>556</v>
      </c>
      <c r="E14" s="230">
        <v>5</v>
      </c>
      <c r="F14" s="231" t="s">
        <v>373</v>
      </c>
      <c r="G14" s="231" t="s">
        <v>373</v>
      </c>
      <c r="H14" s="231" t="s">
        <v>373</v>
      </c>
      <c r="I14" s="182">
        <v>78</v>
      </c>
      <c r="J14" s="231" t="s">
        <v>373</v>
      </c>
      <c r="K14" s="231"/>
      <c r="L14" s="231"/>
      <c r="M14" s="27" t="s">
        <v>1088</v>
      </c>
      <c r="N14" s="27" t="s">
        <v>450</v>
      </c>
      <c r="O14" s="26" t="str">
        <f>Table4[[#This Row],[EN-DC Configuration]]&amp;" "&amp;Table4[[#This Row],[Power Class]]&amp;" "&amp;Table4[[#This Row],[RAN4
Release]]</f>
        <v>DC_5A_n78A PC3 Rel-15</v>
      </c>
      <c r="P14" s="29" t="s">
        <v>1005</v>
      </c>
      <c r="Q14" s="29" t="s">
        <v>643</v>
      </c>
      <c r="R14" s="92"/>
      <c r="S14" s="29"/>
      <c r="T14" s="29"/>
      <c r="U14" s="29"/>
      <c r="V14" s="29"/>
      <c r="W14" s="29"/>
      <c r="X14" s="29"/>
      <c r="Y14" s="29"/>
      <c r="Z14" s="234">
        <v>2</v>
      </c>
      <c r="AA14" s="178">
        <f>Table4[[#This Row],[No. of Component Carriers (LTE)]]+Table4[[#This Row],[No. of Component Carriers (NR)]]</f>
        <v>2</v>
      </c>
      <c r="AB14" s="178">
        <v>1</v>
      </c>
      <c r="AC14" s="178">
        <v>1</v>
      </c>
      <c r="AD14" s="179" t="s">
        <v>373</v>
      </c>
      <c r="AE14" s="29" t="s">
        <v>547</v>
      </c>
      <c r="AF14" s="65" t="s">
        <v>706</v>
      </c>
      <c r="AG14" s="29"/>
      <c r="AH14" s="29"/>
    </row>
    <row r="15" spans="1:34" ht="25">
      <c r="A15" s="29">
        <v>13</v>
      </c>
      <c r="B15" s="26" t="s">
        <v>315</v>
      </c>
      <c r="C15" s="26" t="s">
        <v>687</v>
      </c>
      <c r="D15" s="29" t="s">
        <v>556</v>
      </c>
      <c r="E15" s="230">
        <v>7</v>
      </c>
      <c r="F15" s="231" t="s">
        <v>373</v>
      </c>
      <c r="G15" s="231" t="s">
        <v>373</v>
      </c>
      <c r="H15" s="231" t="s">
        <v>373</v>
      </c>
      <c r="I15" s="230">
        <v>2</v>
      </c>
      <c r="J15" s="231" t="s">
        <v>373</v>
      </c>
      <c r="K15" s="231"/>
      <c r="L15" s="231"/>
      <c r="M15" s="27" t="s">
        <v>1088</v>
      </c>
      <c r="N15" s="27" t="s">
        <v>652</v>
      </c>
      <c r="O15" s="26" t="str">
        <f>Table4[[#This Row],[EN-DC Configuration]]&amp;" "&amp;Table4[[#This Row],[Power Class]]&amp;" "&amp;Table4[[#This Row],[RAN4
Release]]</f>
        <v>DC_7A_n2A PC3 Rel-17</v>
      </c>
      <c r="P15" s="29" t="s">
        <v>1006</v>
      </c>
      <c r="Q15" s="29" t="s">
        <v>992</v>
      </c>
      <c r="R15" s="92">
        <v>0</v>
      </c>
      <c r="S15" s="158">
        <v>0</v>
      </c>
      <c r="T15" s="233">
        <v>0</v>
      </c>
      <c r="U15" s="233">
        <v>0</v>
      </c>
      <c r="V15" s="92"/>
      <c r="W15" s="92"/>
      <c r="X15" s="92"/>
      <c r="Y15" s="29"/>
      <c r="Z15" s="178">
        <v>2</v>
      </c>
      <c r="AA15" s="178">
        <f>Table4[[#This Row],[No. of Component Carriers (LTE)]]+Table4[[#This Row],[No. of Component Carriers (NR)]]</f>
        <v>2</v>
      </c>
      <c r="AB15" s="178">
        <v>1</v>
      </c>
      <c r="AC15" s="178">
        <v>1</v>
      </c>
      <c r="AD15" s="179" t="s">
        <v>373</v>
      </c>
      <c r="AE15" s="29" t="s">
        <v>655</v>
      </c>
      <c r="AF15" s="65" t="s">
        <v>620</v>
      </c>
      <c r="AG15" s="180"/>
      <c r="AH15" s="29"/>
    </row>
    <row r="16" spans="1:34" ht="25">
      <c r="A16" s="29">
        <v>14</v>
      </c>
      <c r="B16" s="26" t="s">
        <v>315</v>
      </c>
      <c r="C16" s="26" t="s">
        <v>688</v>
      </c>
      <c r="D16" s="29" t="s">
        <v>556</v>
      </c>
      <c r="E16" s="230">
        <v>7</v>
      </c>
      <c r="F16" s="231" t="s">
        <v>373</v>
      </c>
      <c r="G16" s="231" t="s">
        <v>373</v>
      </c>
      <c r="H16" s="231" t="s">
        <v>373</v>
      </c>
      <c r="I16" s="231">
        <v>66</v>
      </c>
      <c r="J16" s="231" t="s">
        <v>373</v>
      </c>
      <c r="K16" s="231"/>
      <c r="L16" s="231"/>
      <c r="M16" s="27" t="s">
        <v>1088</v>
      </c>
      <c r="N16" s="27" t="s">
        <v>452</v>
      </c>
      <c r="O16" s="26" t="str">
        <f>Table4[[#This Row],[EN-DC Configuration]]&amp;" "&amp;Table4[[#This Row],[Power Class]]&amp;" "&amp;Table4[[#This Row],[RAN4
Release]]</f>
        <v>DC_7A_n66A PC3 Rel-16</v>
      </c>
      <c r="P16" s="29" t="s">
        <v>1006</v>
      </c>
      <c r="Q16" s="29"/>
      <c r="R16" s="156">
        <v>0</v>
      </c>
      <c r="S16" s="157">
        <v>0</v>
      </c>
      <c r="T16" s="232">
        <v>0</v>
      </c>
      <c r="U16" s="232">
        <v>0</v>
      </c>
      <c r="V16" s="92"/>
      <c r="W16" s="92"/>
      <c r="X16" s="92"/>
      <c r="Y16" s="29"/>
      <c r="Z16" s="178">
        <v>2</v>
      </c>
      <c r="AA16" s="178">
        <f>Table4[[#This Row],[No. of Component Carriers (LTE)]]+Table4[[#This Row],[No. of Component Carriers (NR)]]</f>
        <v>2</v>
      </c>
      <c r="AB16" s="178">
        <v>1</v>
      </c>
      <c r="AC16" s="178">
        <v>1</v>
      </c>
      <c r="AD16" s="179" t="s">
        <v>373</v>
      </c>
      <c r="AE16" s="29" t="s">
        <v>1253</v>
      </c>
      <c r="AF16" s="65" t="s">
        <v>620</v>
      </c>
      <c r="AG16" s="180"/>
      <c r="AH16" s="29"/>
    </row>
    <row r="17" spans="1:34" ht="25">
      <c r="A17" s="29">
        <v>15</v>
      </c>
      <c r="B17" s="26" t="s">
        <v>315</v>
      </c>
      <c r="C17" s="26" t="s">
        <v>689</v>
      </c>
      <c r="D17" s="29" t="s">
        <v>556</v>
      </c>
      <c r="E17" s="230">
        <v>7</v>
      </c>
      <c r="F17" s="231" t="s">
        <v>373</v>
      </c>
      <c r="G17" s="231" t="s">
        <v>373</v>
      </c>
      <c r="H17" s="231" t="s">
        <v>373</v>
      </c>
      <c r="I17" s="231">
        <v>71</v>
      </c>
      <c r="J17" s="231" t="s">
        <v>373</v>
      </c>
      <c r="K17" s="231"/>
      <c r="L17" s="231"/>
      <c r="M17" s="27" t="s">
        <v>1088</v>
      </c>
      <c r="N17" s="27" t="s">
        <v>452</v>
      </c>
      <c r="O17" s="26" t="str">
        <f>Table4[[#This Row],[EN-DC Configuration]]&amp;" "&amp;Table4[[#This Row],[Power Class]]&amp;" "&amp;Table4[[#This Row],[RAN4
Release]]</f>
        <v>DC_7A_n71A PC3 Rel-16</v>
      </c>
      <c r="P17" s="29" t="s">
        <v>1006</v>
      </c>
      <c r="Q17" s="29"/>
      <c r="R17" s="156">
        <v>0</v>
      </c>
      <c r="S17" s="157">
        <v>0</v>
      </c>
      <c r="T17" s="232">
        <v>0</v>
      </c>
      <c r="U17" s="232">
        <v>0</v>
      </c>
      <c r="V17" s="92"/>
      <c r="W17" s="92"/>
      <c r="X17" s="92"/>
      <c r="Y17" s="29"/>
      <c r="Z17" s="178">
        <v>2</v>
      </c>
      <c r="AA17" s="178">
        <f>Table4[[#This Row],[No. of Component Carriers (LTE)]]+Table4[[#This Row],[No. of Component Carriers (NR)]]</f>
        <v>2</v>
      </c>
      <c r="AB17" s="178">
        <v>1</v>
      </c>
      <c r="AC17" s="178">
        <v>1</v>
      </c>
      <c r="AD17" s="179" t="s">
        <v>373</v>
      </c>
      <c r="AE17" s="29" t="s">
        <v>1254</v>
      </c>
      <c r="AF17" s="65" t="s">
        <v>620</v>
      </c>
      <c r="AG17" s="29"/>
      <c r="AH17" s="29"/>
    </row>
    <row r="18" spans="1:34" ht="25">
      <c r="A18" s="29">
        <v>16</v>
      </c>
      <c r="B18" s="26" t="s">
        <v>315</v>
      </c>
      <c r="C18" s="26" t="s">
        <v>690</v>
      </c>
      <c r="D18" s="29" t="s">
        <v>556</v>
      </c>
      <c r="E18" s="230">
        <v>7</v>
      </c>
      <c r="F18" s="231" t="s">
        <v>373</v>
      </c>
      <c r="G18" s="231" t="s">
        <v>373</v>
      </c>
      <c r="H18" s="231" t="s">
        <v>373</v>
      </c>
      <c r="I18" s="231">
        <v>77</v>
      </c>
      <c r="J18" s="231" t="s">
        <v>373</v>
      </c>
      <c r="K18" s="231"/>
      <c r="L18" s="231"/>
      <c r="M18" s="27" t="s">
        <v>1088</v>
      </c>
      <c r="N18" s="27" t="s">
        <v>452</v>
      </c>
      <c r="O18" s="26" t="str">
        <f>Table4[[#This Row],[EN-DC Configuration]]&amp;" "&amp;Table4[[#This Row],[Power Class]]&amp;" "&amp;Table4[[#This Row],[RAN4
Release]]</f>
        <v>DC_7A_n77A PC3 Rel-16</v>
      </c>
      <c r="P18" s="29" t="s">
        <v>1006</v>
      </c>
      <c r="Q18" s="29"/>
      <c r="R18" s="156">
        <v>0</v>
      </c>
      <c r="S18" s="157">
        <v>0</v>
      </c>
      <c r="T18" s="232">
        <v>0</v>
      </c>
      <c r="U18" s="232">
        <v>0</v>
      </c>
      <c r="V18" s="92"/>
      <c r="W18" s="92"/>
      <c r="X18" s="92"/>
      <c r="Y18" s="29"/>
      <c r="Z18" s="178">
        <v>2</v>
      </c>
      <c r="AA18" s="178">
        <f>Table4[[#This Row],[No. of Component Carriers (LTE)]]+Table4[[#This Row],[No. of Component Carriers (NR)]]</f>
        <v>2</v>
      </c>
      <c r="AB18" s="178">
        <v>1</v>
      </c>
      <c r="AC18" s="178">
        <v>1</v>
      </c>
      <c r="AD18" s="179" t="s">
        <v>373</v>
      </c>
      <c r="AE18" s="29" t="s">
        <v>1253</v>
      </c>
      <c r="AF18" s="65" t="s">
        <v>620</v>
      </c>
      <c r="AG18" s="180"/>
      <c r="AH18" s="29"/>
    </row>
    <row r="19" spans="1:34" ht="25">
      <c r="A19" s="29">
        <v>17</v>
      </c>
      <c r="B19" s="26" t="s">
        <v>315</v>
      </c>
      <c r="C19" s="26" t="s">
        <v>383</v>
      </c>
      <c r="D19" s="29" t="s">
        <v>556</v>
      </c>
      <c r="E19" s="230">
        <v>7</v>
      </c>
      <c r="F19" s="231" t="s">
        <v>373</v>
      </c>
      <c r="G19" s="231" t="s">
        <v>373</v>
      </c>
      <c r="H19" s="231" t="s">
        <v>373</v>
      </c>
      <c r="I19" s="231">
        <v>78</v>
      </c>
      <c r="J19" s="231" t="s">
        <v>373</v>
      </c>
      <c r="K19" s="231"/>
      <c r="L19" s="231"/>
      <c r="M19" s="27" t="s">
        <v>1088</v>
      </c>
      <c r="N19" s="27" t="s">
        <v>450</v>
      </c>
      <c r="O19" s="26" t="str">
        <f>Table4[[#This Row],[EN-DC Configuration]]&amp;" "&amp;Table4[[#This Row],[Power Class]]&amp;" "&amp;Table4[[#This Row],[RAN4
Release]]</f>
        <v>DC_7A_n78A PC3 Rel-15</v>
      </c>
      <c r="P19" s="29" t="s">
        <v>1005</v>
      </c>
      <c r="Q19" s="179" t="s">
        <v>647</v>
      </c>
      <c r="R19" s="159"/>
      <c r="S19" s="179"/>
      <c r="T19" s="179"/>
      <c r="U19" s="179"/>
      <c r="V19" s="92"/>
      <c r="W19" s="92"/>
      <c r="X19" s="92">
        <v>1</v>
      </c>
      <c r="Y19" s="92">
        <v>0.11</v>
      </c>
      <c r="Z19" s="234">
        <v>2</v>
      </c>
      <c r="AA19" s="178">
        <f>Table4[[#This Row],[No. of Component Carriers (LTE)]]+Table4[[#This Row],[No. of Component Carriers (NR)]]</f>
        <v>2</v>
      </c>
      <c r="AB19" s="234">
        <v>1</v>
      </c>
      <c r="AC19" s="234">
        <v>1</v>
      </c>
      <c r="AD19" s="179" t="s">
        <v>373</v>
      </c>
      <c r="AE19" s="29" t="s">
        <v>1148</v>
      </c>
      <c r="AF19" s="65" t="s">
        <v>620</v>
      </c>
      <c r="AG19" s="29"/>
      <c r="AH19" s="29"/>
    </row>
    <row r="20" spans="1:34" ht="25">
      <c r="A20" s="29">
        <v>18</v>
      </c>
      <c r="B20" s="26" t="s">
        <v>315</v>
      </c>
      <c r="C20" s="26" t="s">
        <v>388</v>
      </c>
      <c r="D20" s="29" t="s">
        <v>388</v>
      </c>
      <c r="E20" s="235">
        <v>12</v>
      </c>
      <c r="F20" s="231" t="s">
        <v>373</v>
      </c>
      <c r="G20" s="231" t="s">
        <v>373</v>
      </c>
      <c r="H20" s="231" t="s">
        <v>373</v>
      </c>
      <c r="I20" s="230">
        <v>2</v>
      </c>
      <c r="J20" s="231" t="s">
        <v>373</v>
      </c>
      <c r="K20" s="231"/>
      <c r="L20" s="231"/>
      <c r="M20" s="27" t="s">
        <v>1088</v>
      </c>
      <c r="N20" s="27" t="s">
        <v>452</v>
      </c>
      <c r="O20" s="26" t="str">
        <f>Table4[[#This Row],[EN-DC Configuration]]&amp;" "&amp;Table4[[#This Row],[Power Class]]&amp;" "&amp;Table4[[#This Row],[RAN4
Release]]</f>
        <v>DC_12A_n2A PC3 Rel-16</v>
      </c>
      <c r="P20" s="29" t="s">
        <v>1005</v>
      </c>
      <c r="Q20" s="29" t="s">
        <v>1075</v>
      </c>
      <c r="R20" s="156">
        <v>0</v>
      </c>
      <c r="S20" s="157">
        <v>0</v>
      </c>
      <c r="T20" s="232">
        <v>0</v>
      </c>
      <c r="U20" s="92">
        <v>0</v>
      </c>
      <c r="V20" s="92">
        <v>0</v>
      </c>
      <c r="W20" s="92">
        <v>0</v>
      </c>
      <c r="X20" s="92">
        <v>0</v>
      </c>
      <c r="Y20" s="92">
        <v>0</v>
      </c>
      <c r="Z20" s="178">
        <v>2</v>
      </c>
      <c r="AA20" s="178">
        <f>Table4[[#This Row],[No. of Component Carriers (LTE)]]+Table4[[#This Row],[No. of Component Carriers (NR)]]</f>
        <v>2</v>
      </c>
      <c r="AB20" s="178">
        <v>1</v>
      </c>
      <c r="AC20" s="178">
        <v>1</v>
      </c>
      <c r="AD20" s="179" t="s">
        <v>373</v>
      </c>
      <c r="AE20" s="29" t="s">
        <v>1236</v>
      </c>
      <c r="AF20" s="65" t="s">
        <v>706</v>
      </c>
      <c r="AG20" s="236"/>
      <c r="AH20" s="29"/>
    </row>
    <row r="21" spans="1:34" ht="13">
      <c r="A21" s="29">
        <v>19</v>
      </c>
      <c r="B21" s="26" t="s">
        <v>315</v>
      </c>
      <c r="C21" s="26" t="s">
        <v>809</v>
      </c>
      <c r="D21" s="29" t="s">
        <v>556</v>
      </c>
      <c r="E21" s="235">
        <v>12</v>
      </c>
      <c r="F21" s="182" t="s">
        <v>373</v>
      </c>
      <c r="G21" s="231" t="s">
        <v>373</v>
      </c>
      <c r="H21" s="231" t="s">
        <v>373</v>
      </c>
      <c r="I21" s="230">
        <v>2</v>
      </c>
      <c r="J21" s="231" t="s">
        <v>373</v>
      </c>
      <c r="K21" s="231"/>
      <c r="L21" s="231"/>
      <c r="M21" s="27" t="s">
        <v>1088</v>
      </c>
      <c r="N21" s="27" t="s">
        <v>450</v>
      </c>
      <c r="O21" s="26" t="str">
        <f>Table4[[#This Row],[EN-DC Configuration]]&amp;" "&amp;Table4[[#This Row],[Power Class]]&amp;" "&amp;Table4[[#This Row],[RAN4
Release]]</f>
        <v>DC_12A_n5A PC3 Rel-15</v>
      </c>
      <c r="P21" s="29" t="s">
        <v>1006</v>
      </c>
      <c r="Q21" s="29"/>
      <c r="R21" s="92">
        <v>0.43</v>
      </c>
      <c r="S21" s="92">
        <v>0.43</v>
      </c>
      <c r="T21" s="92">
        <v>0.4</v>
      </c>
      <c r="U21" s="232">
        <v>0.38</v>
      </c>
      <c r="V21" s="92"/>
      <c r="W21" s="92"/>
      <c r="X21" s="92"/>
      <c r="Y21" s="92"/>
      <c r="Z21" s="178">
        <v>2</v>
      </c>
      <c r="AA21" s="178">
        <f>Table4[[#This Row],[No. of Component Carriers (LTE)]]+Table4[[#This Row],[No. of Component Carriers (NR)]]</f>
        <v>2</v>
      </c>
      <c r="AB21" s="178">
        <v>1</v>
      </c>
      <c r="AC21" s="178">
        <v>1</v>
      </c>
      <c r="AD21" s="179" t="s">
        <v>373</v>
      </c>
      <c r="AE21" s="29" t="s">
        <v>655</v>
      </c>
      <c r="AF21" s="29" t="s">
        <v>841</v>
      </c>
      <c r="AG21" s="180"/>
      <c r="AH21" s="29"/>
    </row>
    <row r="22" spans="1:34" ht="25">
      <c r="A22" s="29">
        <v>20</v>
      </c>
      <c r="B22" s="26" t="s">
        <v>315</v>
      </c>
      <c r="C22" s="26" t="s">
        <v>693</v>
      </c>
      <c r="D22" s="29" t="s">
        <v>556</v>
      </c>
      <c r="E22" s="235">
        <v>12</v>
      </c>
      <c r="F22" s="231" t="s">
        <v>373</v>
      </c>
      <c r="G22" s="231" t="s">
        <v>373</v>
      </c>
      <c r="H22" s="231" t="s">
        <v>373</v>
      </c>
      <c r="I22" s="182">
        <v>41</v>
      </c>
      <c r="J22" s="231" t="s">
        <v>373</v>
      </c>
      <c r="K22" s="231"/>
      <c r="L22" s="231"/>
      <c r="M22" s="27" t="s">
        <v>1088</v>
      </c>
      <c r="N22" s="27" t="s">
        <v>452</v>
      </c>
      <c r="O22" s="26" t="str">
        <f>Table4[[#This Row],[EN-DC Configuration]]&amp;" "&amp;Table4[[#This Row],[Power Class]]&amp;" "&amp;Table4[[#This Row],[RAN4
Release]]</f>
        <v>DC_12A_n41A PC3 Rel-16</v>
      </c>
      <c r="P22" s="29" t="s">
        <v>1006</v>
      </c>
      <c r="Q22" s="29"/>
      <c r="R22" s="156">
        <v>0</v>
      </c>
      <c r="S22" s="157">
        <v>0</v>
      </c>
      <c r="T22" s="232">
        <v>0</v>
      </c>
      <c r="U22" s="232">
        <v>0</v>
      </c>
      <c r="V22" s="92"/>
      <c r="W22" s="92"/>
      <c r="X22" s="92"/>
      <c r="Y22" s="92"/>
      <c r="Z22" s="178">
        <v>2</v>
      </c>
      <c r="AA22" s="178">
        <f>Table4[[#This Row],[No. of Component Carriers (LTE)]]+Table4[[#This Row],[No. of Component Carriers (NR)]]</f>
        <v>2</v>
      </c>
      <c r="AB22" s="178">
        <v>1</v>
      </c>
      <c r="AC22" s="178">
        <v>1</v>
      </c>
      <c r="AD22" s="179" t="s">
        <v>373</v>
      </c>
      <c r="AE22" s="29" t="s">
        <v>655</v>
      </c>
      <c r="AF22" s="65" t="s">
        <v>620</v>
      </c>
      <c r="AG22" s="180"/>
      <c r="AH22" s="29"/>
    </row>
    <row r="23" spans="1:34" ht="25">
      <c r="A23" s="29">
        <v>21</v>
      </c>
      <c r="B23" s="26" t="s">
        <v>315</v>
      </c>
      <c r="C23" s="26" t="s">
        <v>385</v>
      </c>
      <c r="D23" s="29" t="s">
        <v>556</v>
      </c>
      <c r="E23" s="235">
        <v>12</v>
      </c>
      <c r="F23" s="231" t="s">
        <v>373</v>
      </c>
      <c r="G23" s="231" t="s">
        <v>373</v>
      </c>
      <c r="H23" s="231" t="s">
        <v>373</v>
      </c>
      <c r="I23" s="182">
        <v>66</v>
      </c>
      <c r="J23" s="231" t="s">
        <v>373</v>
      </c>
      <c r="K23" s="231"/>
      <c r="L23" s="231"/>
      <c r="M23" s="27" t="s">
        <v>1088</v>
      </c>
      <c r="N23" s="27" t="s">
        <v>450</v>
      </c>
      <c r="O23" s="26" t="str">
        <f>Table4[[#This Row],[EN-DC Configuration]]&amp;" "&amp;Table4[[#This Row],[Power Class]]&amp;" "&amp;Table4[[#This Row],[RAN4
Release]]</f>
        <v>DC_12A_n66A PC3 Rel-15</v>
      </c>
      <c r="P23" s="29" t="s">
        <v>1005</v>
      </c>
      <c r="Q23" s="29" t="s">
        <v>643</v>
      </c>
      <c r="R23" s="92"/>
      <c r="S23" s="29"/>
      <c r="T23" s="29"/>
      <c r="U23" s="29"/>
      <c r="V23" s="29"/>
      <c r="W23" s="29"/>
      <c r="X23" s="29"/>
      <c r="Y23" s="29"/>
      <c r="Z23" s="178">
        <v>2</v>
      </c>
      <c r="AA23" s="178">
        <f>Table4[[#This Row],[No. of Component Carriers (LTE)]]+Table4[[#This Row],[No. of Component Carriers (NR)]]</f>
        <v>2</v>
      </c>
      <c r="AB23" s="178">
        <v>1</v>
      </c>
      <c r="AC23" s="178">
        <v>1</v>
      </c>
      <c r="AD23" s="179" t="s">
        <v>373</v>
      </c>
      <c r="AE23" s="29" t="s">
        <v>1144</v>
      </c>
      <c r="AF23" s="65" t="s">
        <v>706</v>
      </c>
      <c r="AG23" s="29"/>
      <c r="AH23" s="29"/>
    </row>
    <row r="24" spans="1:34" ht="25">
      <c r="A24" s="29">
        <v>22</v>
      </c>
      <c r="B24" s="26" t="s">
        <v>315</v>
      </c>
      <c r="C24" s="26" t="s">
        <v>787</v>
      </c>
      <c r="D24" s="29" t="s">
        <v>556</v>
      </c>
      <c r="E24" s="235">
        <v>12</v>
      </c>
      <c r="F24" s="182" t="s">
        <v>373</v>
      </c>
      <c r="G24" s="231" t="s">
        <v>373</v>
      </c>
      <c r="H24" s="231" t="s">
        <v>373</v>
      </c>
      <c r="I24" s="182">
        <v>77</v>
      </c>
      <c r="J24" s="231" t="s">
        <v>373</v>
      </c>
      <c r="K24" s="231"/>
      <c r="L24" s="231"/>
      <c r="M24" s="27" t="s">
        <v>1088</v>
      </c>
      <c r="N24" s="27" t="s">
        <v>845</v>
      </c>
      <c r="O24" s="26" t="str">
        <f>Table4[[#This Row],[EN-DC Configuration]]&amp;" "&amp;Table4[[#This Row],[Power Class]]&amp;" "&amp;Table4[[#This Row],[RAN4
Release]]</f>
        <v>DC_12A_n77A PC3 Rel-17</v>
      </c>
      <c r="P24" s="29" t="s">
        <v>1005</v>
      </c>
      <c r="Q24" s="29" t="s">
        <v>1090</v>
      </c>
      <c r="R24" s="92">
        <v>0</v>
      </c>
      <c r="S24" s="158">
        <v>0</v>
      </c>
      <c r="T24" s="233">
        <v>0</v>
      </c>
      <c r="U24" s="232"/>
      <c r="V24" s="92"/>
      <c r="W24" s="92"/>
      <c r="X24" s="92"/>
      <c r="Y24" s="92"/>
      <c r="Z24" s="178">
        <v>2</v>
      </c>
      <c r="AA24" s="178">
        <f>Table4[[#This Row],[No. of Component Carriers (LTE)]]+Table4[[#This Row],[No. of Component Carriers (NR)]]</f>
        <v>2</v>
      </c>
      <c r="AB24" s="178">
        <v>1</v>
      </c>
      <c r="AC24" s="178">
        <v>1</v>
      </c>
      <c r="AD24" s="179" t="s">
        <v>373</v>
      </c>
      <c r="AE24" s="29" t="s">
        <v>469</v>
      </c>
      <c r="AF24" s="65" t="s">
        <v>840</v>
      </c>
      <c r="AG24" s="180"/>
      <c r="AH24" s="29"/>
    </row>
    <row r="25" spans="1:34" ht="25">
      <c r="A25" s="29">
        <v>23</v>
      </c>
      <c r="B25" s="26" t="s">
        <v>315</v>
      </c>
      <c r="C25" s="26" t="s">
        <v>389</v>
      </c>
      <c r="D25" s="29" t="s">
        <v>556</v>
      </c>
      <c r="E25" s="235">
        <v>12</v>
      </c>
      <c r="F25" s="231" t="s">
        <v>373</v>
      </c>
      <c r="G25" s="231" t="s">
        <v>373</v>
      </c>
      <c r="H25" s="231" t="s">
        <v>373</v>
      </c>
      <c r="I25" s="182">
        <v>78</v>
      </c>
      <c r="J25" s="231" t="s">
        <v>373</v>
      </c>
      <c r="K25" s="231"/>
      <c r="L25" s="231"/>
      <c r="M25" s="27" t="s">
        <v>1088</v>
      </c>
      <c r="N25" s="27" t="s">
        <v>452</v>
      </c>
      <c r="O25" s="26" t="str">
        <f>Table4[[#This Row],[EN-DC Configuration]]&amp;" "&amp;Table4[[#This Row],[Power Class]]&amp;" "&amp;Table4[[#This Row],[RAN4
Release]]</f>
        <v>DC_12A_n78A PC3 Rel-16</v>
      </c>
      <c r="P25" s="29" t="s">
        <v>1005</v>
      </c>
      <c r="Q25" s="29" t="s">
        <v>643</v>
      </c>
      <c r="R25" s="92"/>
      <c r="S25" s="29"/>
      <c r="T25" s="29"/>
      <c r="U25" s="29"/>
      <c r="V25" s="29"/>
      <c r="W25" s="29"/>
      <c r="X25" s="29"/>
      <c r="Y25" s="29"/>
      <c r="Z25" s="178">
        <v>2</v>
      </c>
      <c r="AA25" s="178">
        <f>Table4[[#This Row],[No. of Component Carriers (LTE)]]+Table4[[#This Row],[No. of Component Carriers (NR)]]</f>
        <v>2</v>
      </c>
      <c r="AB25" s="178">
        <v>1</v>
      </c>
      <c r="AC25" s="178">
        <v>1</v>
      </c>
      <c r="AD25" s="179" t="s">
        <v>373</v>
      </c>
      <c r="AE25" s="29" t="s">
        <v>528</v>
      </c>
      <c r="AF25" s="65" t="s">
        <v>620</v>
      </c>
      <c r="AG25" s="29"/>
      <c r="AH25" s="29"/>
    </row>
    <row r="26" spans="1:34" ht="25">
      <c r="A26" s="29">
        <v>24</v>
      </c>
      <c r="B26" s="26" t="s">
        <v>315</v>
      </c>
      <c r="C26" s="26" t="s">
        <v>648</v>
      </c>
      <c r="D26" s="29" t="s">
        <v>556</v>
      </c>
      <c r="E26" s="235">
        <v>13</v>
      </c>
      <c r="F26" s="231" t="s">
        <v>373</v>
      </c>
      <c r="G26" s="231" t="s">
        <v>373</v>
      </c>
      <c r="H26" s="231" t="s">
        <v>373</v>
      </c>
      <c r="I26" s="230">
        <v>2</v>
      </c>
      <c r="J26" s="231" t="s">
        <v>373</v>
      </c>
      <c r="K26" s="231"/>
      <c r="L26" s="231"/>
      <c r="M26" s="27" t="s">
        <v>1088</v>
      </c>
      <c r="N26" s="27" t="s">
        <v>452</v>
      </c>
      <c r="O26" s="26" t="str">
        <f>Table4[[#This Row],[EN-DC Configuration]]&amp;" "&amp;Table4[[#This Row],[Power Class]]&amp;" "&amp;Table4[[#This Row],[RAN4
Release]]</f>
        <v>DC_13A_n2A PC3 Rel-16</v>
      </c>
      <c r="P26" s="29" t="s">
        <v>1005</v>
      </c>
      <c r="Q26" s="29"/>
      <c r="R26" s="92"/>
      <c r="S26" s="29"/>
      <c r="T26" s="233">
        <v>1</v>
      </c>
      <c r="U26" s="29"/>
      <c r="V26" s="158">
        <v>0</v>
      </c>
      <c r="W26" s="158">
        <v>0</v>
      </c>
      <c r="X26" s="158">
        <v>0</v>
      </c>
      <c r="Y26" s="158">
        <v>0</v>
      </c>
      <c r="Z26" s="178">
        <v>2</v>
      </c>
      <c r="AA26" s="178">
        <f>Table4[[#This Row],[No. of Component Carriers (LTE)]]+Table4[[#This Row],[No. of Component Carriers (NR)]]</f>
        <v>2</v>
      </c>
      <c r="AB26" s="178">
        <v>1</v>
      </c>
      <c r="AC26" s="178">
        <v>1</v>
      </c>
      <c r="AD26" s="179" t="s">
        <v>373</v>
      </c>
      <c r="AE26" s="29" t="s">
        <v>650</v>
      </c>
      <c r="AF26" s="65" t="s">
        <v>620</v>
      </c>
      <c r="AG26" s="29"/>
      <c r="AH26" s="29"/>
    </row>
    <row r="27" spans="1:34" ht="25">
      <c r="A27" s="29">
        <v>26</v>
      </c>
      <c r="B27" s="26" t="s">
        <v>315</v>
      </c>
      <c r="C27" s="26" t="s">
        <v>649</v>
      </c>
      <c r="D27" s="29" t="s">
        <v>556</v>
      </c>
      <c r="E27" s="235">
        <v>13</v>
      </c>
      <c r="F27" s="231" t="s">
        <v>373</v>
      </c>
      <c r="G27" s="231" t="s">
        <v>373</v>
      </c>
      <c r="H27" s="231" t="s">
        <v>373</v>
      </c>
      <c r="I27" s="182">
        <v>66</v>
      </c>
      <c r="J27" s="231" t="s">
        <v>373</v>
      </c>
      <c r="K27" s="231"/>
      <c r="L27" s="231"/>
      <c r="M27" s="27" t="s">
        <v>1088</v>
      </c>
      <c r="N27" s="27" t="s">
        <v>452</v>
      </c>
      <c r="O27" s="26" t="str">
        <f>Table4[[#This Row],[EN-DC Configuration]]&amp;" "&amp;Table4[[#This Row],[Power Class]]&amp;" "&amp;Table4[[#This Row],[RAN4
Release]]</f>
        <v>DC_13A_n66A PC3 Rel-16</v>
      </c>
      <c r="P27" s="29" t="s">
        <v>1005</v>
      </c>
      <c r="Q27" s="29"/>
      <c r="R27" s="92"/>
      <c r="S27" s="29"/>
      <c r="T27" s="233">
        <v>1</v>
      </c>
      <c r="U27" s="29"/>
      <c r="V27" s="158">
        <v>0.76</v>
      </c>
      <c r="W27" s="158">
        <v>0.38</v>
      </c>
      <c r="X27" s="158">
        <v>0.33</v>
      </c>
      <c r="Y27" s="237">
        <v>0.33</v>
      </c>
      <c r="Z27" s="178">
        <v>2</v>
      </c>
      <c r="AA27" s="178">
        <f>Table4[[#This Row],[No. of Component Carriers (LTE)]]+Table4[[#This Row],[No. of Component Carriers (NR)]]</f>
        <v>2</v>
      </c>
      <c r="AB27" s="178">
        <v>1</v>
      </c>
      <c r="AC27" s="178">
        <v>1</v>
      </c>
      <c r="AD27" s="179" t="s">
        <v>373</v>
      </c>
      <c r="AE27" s="29" t="s">
        <v>1255</v>
      </c>
      <c r="AF27" s="65" t="s">
        <v>620</v>
      </c>
      <c r="AG27" s="29"/>
      <c r="AH27" s="29"/>
    </row>
    <row r="28" spans="1:34" ht="25">
      <c r="A28" s="29">
        <v>27</v>
      </c>
      <c r="B28" s="26" t="s">
        <v>315</v>
      </c>
      <c r="C28" s="26" t="s">
        <v>810</v>
      </c>
      <c r="D28" s="29" t="s">
        <v>556</v>
      </c>
      <c r="E28" s="235">
        <v>13</v>
      </c>
      <c r="F28" s="231" t="s">
        <v>373</v>
      </c>
      <c r="G28" s="231" t="s">
        <v>373</v>
      </c>
      <c r="H28" s="231" t="s">
        <v>373</v>
      </c>
      <c r="I28" s="182">
        <v>71</v>
      </c>
      <c r="J28" s="231" t="s">
        <v>373</v>
      </c>
      <c r="K28" s="231"/>
      <c r="L28" s="231"/>
      <c r="M28" s="27" t="s">
        <v>1088</v>
      </c>
      <c r="N28" s="27" t="s">
        <v>452</v>
      </c>
      <c r="O28" s="26" t="str">
        <f>Table4[[#This Row],[EN-DC Configuration]]&amp;" "&amp;Table4[[#This Row],[Power Class]]&amp;" "&amp;Table4[[#This Row],[RAN4
Release]]</f>
        <v>DC_13A_n71A PC3 Rel-16</v>
      </c>
      <c r="P28" s="29" t="s">
        <v>1004</v>
      </c>
      <c r="Q28" s="29"/>
      <c r="R28" s="156">
        <v>0.33</v>
      </c>
      <c r="S28" s="232">
        <v>0.33</v>
      </c>
      <c r="T28" s="232">
        <v>0.33</v>
      </c>
      <c r="U28" s="232">
        <v>0.33</v>
      </c>
      <c r="V28" s="92"/>
      <c r="W28" s="92"/>
      <c r="X28" s="92"/>
      <c r="Y28" s="92"/>
      <c r="Z28" s="178">
        <v>2</v>
      </c>
      <c r="AA28" s="178">
        <f>Table4[[#This Row],[No. of Component Carriers (LTE)]]+Table4[[#This Row],[No. of Component Carriers (NR)]]</f>
        <v>2</v>
      </c>
      <c r="AB28" s="178">
        <v>1</v>
      </c>
      <c r="AC28" s="178">
        <v>1</v>
      </c>
      <c r="AD28" s="179" t="s">
        <v>373</v>
      </c>
      <c r="AE28" s="29" t="s">
        <v>470</v>
      </c>
      <c r="AF28" s="65" t="s">
        <v>840</v>
      </c>
      <c r="AG28" s="180"/>
      <c r="AH28" s="29"/>
    </row>
    <row r="29" spans="1:34" ht="25">
      <c r="A29" s="29">
        <v>28</v>
      </c>
      <c r="B29" s="26" t="s">
        <v>315</v>
      </c>
      <c r="C29" s="26" t="s">
        <v>861</v>
      </c>
      <c r="D29" s="29" t="s">
        <v>556</v>
      </c>
      <c r="E29" s="235">
        <v>14</v>
      </c>
      <c r="F29" s="231" t="s">
        <v>373</v>
      </c>
      <c r="G29" s="231" t="s">
        <v>373</v>
      </c>
      <c r="H29" s="231" t="s">
        <v>373</v>
      </c>
      <c r="I29" s="230">
        <v>2</v>
      </c>
      <c r="J29" s="231" t="s">
        <v>373</v>
      </c>
      <c r="K29" s="231"/>
      <c r="L29" s="231"/>
      <c r="M29" s="27" t="s">
        <v>1088</v>
      </c>
      <c r="N29" s="27" t="s">
        <v>905</v>
      </c>
      <c r="O29" s="26" t="str">
        <f>Table4[[#This Row],[EN-DC Configuration]]&amp;" "&amp;Table4[[#This Row],[Power Class]]&amp;" "&amp;Table4[[#This Row],[RAN4
Release]]</f>
        <v>DC_14A_n2A PC3 Rel-16</v>
      </c>
      <c r="P29" s="29" t="s">
        <v>1005</v>
      </c>
      <c r="Q29" s="29"/>
      <c r="R29" s="92"/>
      <c r="S29" s="29"/>
      <c r="T29" s="233"/>
      <c r="U29" s="232">
        <v>1</v>
      </c>
      <c r="V29" s="92"/>
      <c r="W29" s="92"/>
      <c r="X29" s="92"/>
      <c r="Y29" s="92"/>
      <c r="Z29" s="178">
        <v>2</v>
      </c>
      <c r="AA29" s="178">
        <f>Table4[[#This Row],[No. of Component Carriers (LTE)]]+Table4[[#This Row],[No. of Component Carriers (NR)]]</f>
        <v>2</v>
      </c>
      <c r="AB29" s="178">
        <v>1</v>
      </c>
      <c r="AC29" s="178">
        <v>1</v>
      </c>
      <c r="AD29" s="179" t="s">
        <v>373</v>
      </c>
      <c r="AE29" s="29" t="s">
        <v>477</v>
      </c>
      <c r="AF29" s="65" t="s">
        <v>620</v>
      </c>
      <c r="AG29" s="29"/>
      <c r="AH29" s="29"/>
    </row>
    <row r="30" spans="1:34" ht="25">
      <c r="A30" s="29">
        <v>29</v>
      </c>
      <c r="B30" s="26" t="s">
        <v>315</v>
      </c>
      <c r="C30" s="26" t="s">
        <v>862</v>
      </c>
      <c r="D30" s="29" t="s">
        <v>556</v>
      </c>
      <c r="E30" s="235">
        <v>14</v>
      </c>
      <c r="F30" s="231" t="s">
        <v>373</v>
      </c>
      <c r="G30" s="231" t="s">
        <v>373</v>
      </c>
      <c r="H30" s="231" t="s">
        <v>373</v>
      </c>
      <c r="I30" s="182">
        <v>30</v>
      </c>
      <c r="J30" s="231" t="s">
        <v>373</v>
      </c>
      <c r="K30" s="231"/>
      <c r="L30" s="231"/>
      <c r="M30" s="27" t="s">
        <v>1088</v>
      </c>
      <c r="N30" s="27" t="s">
        <v>652</v>
      </c>
      <c r="O30" s="26" t="str">
        <f>Table4[[#This Row],[EN-DC Configuration]]&amp;" "&amp;Table4[[#This Row],[Power Class]]&amp;" "&amp;Table4[[#This Row],[RAN4
Release]]</f>
        <v>DC_14A_n30A PC3 Rel-17</v>
      </c>
      <c r="P30" s="29" t="s">
        <v>1004</v>
      </c>
      <c r="Q30" s="29"/>
      <c r="R30" s="92">
        <v>0</v>
      </c>
      <c r="S30" s="158">
        <v>0</v>
      </c>
      <c r="T30" s="233">
        <v>0</v>
      </c>
      <c r="U30" s="232">
        <v>0</v>
      </c>
      <c r="V30" s="92"/>
      <c r="W30" s="92"/>
      <c r="X30" s="92"/>
      <c r="Y30" s="92"/>
      <c r="Z30" s="178">
        <v>2</v>
      </c>
      <c r="AA30" s="178">
        <f>Table4[[#This Row],[No. of Component Carriers (LTE)]]+Table4[[#This Row],[No. of Component Carriers (NR)]]</f>
        <v>2</v>
      </c>
      <c r="AB30" s="178">
        <v>1</v>
      </c>
      <c r="AC30" s="178">
        <v>1</v>
      </c>
      <c r="AD30" s="179" t="s">
        <v>373</v>
      </c>
      <c r="AE30" s="29" t="s">
        <v>477</v>
      </c>
      <c r="AF30" s="65" t="s">
        <v>620</v>
      </c>
      <c r="AG30" s="29"/>
      <c r="AH30" s="29"/>
    </row>
    <row r="31" spans="1:34" ht="25">
      <c r="A31" s="29">
        <v>30</v>
      </c>
      <c r="B31" s="26" t="s">
        <v>315</v>
      </c>
      <c r="C31" s="26" t="s">
        <v>863</v>
      </c>
      <c r="D31" s="29" t="s">
        <v>556</v>
      </c>
      <c r="E31" s="235">
        <v>14</v>
      </c>
      <c r="F31" s="231" t="s">
        <v>373</v>
      </c>
      <c r="G31" s="231" t="s">
        <v>373</v>
      </c>
      <c r="H31" s="231" t="s">
        <v>373</v>
      </c>
      <c r="I31" s="182">
        <v>66</v>
      </c>
      <c r="J31" s="231" t="s">
        <v>373</v>
      </c>
      <c r="K31" s="231"/>
      <c r="L31" s="231"/>
      <c r="M31" s="27" t="s">
        <v>1088</v>
      </c>
      <c r="N31" s="27" t="s">
        <v>905</v>
      </c>
      <c r="O31" s="26" t="str">
        <f>Table4[[#This Row],[EN-DC Configuration]]&amp;" "&amp;Table4[[#This Row],[Power Class]]&amp;" "&amp;Table4[[#This Row],[RAN4
Release]]</f>
        <v>DC_14A_n66A PC3 Rel-16</v>
      </c>
      <c r="P31" s="29" t="s">
        <v>1005</v>
      </c>
      <c r="Q31" s="29"/>
      <c r="R31" s="92"/>
      <c r="S31" s="29"/>
      <c r="T31" s="233"/>
      <c r="U31" s="232">
        <v>1</v>
      </c>
      <c r="V31" s="92"/>
      <c r="W31" s="92"/>
      <c r="X31" s="92"/>
      <c r="Y31" s="92"/>
      <c r="Z31" s="178">
        <v>2</v>
      </c>
      <c r="AA31" s="178">
        <f>Table4[[#This Row],[No. of Component Carriers (LTE)]]+Table4[[#This Row],[No. of Component Carriers (NR)]]</f>
        <v>2</v>
      </c>
      <c r="AB31" s="178">
        <v>1</v>
      </c>
      <c r="AC31" s="178">
        <v>1</v>
      </c>
      <c r="AD31" s="179" t="s">
        <v>373</v>
      </c>
      <c r="AE31" s="29" t="s">
        <v>477</v>
      </c>
      <c r="AF31" s="65" t="s">
        <v>620</v>
      </c>
      <c r="AG31" s="29"/>
      <c r="AH31" s="29"/>
    </row>
    <row r="32" spans="1:34" ht="25">
      <c r="A32" s="29">
        <v>31</v>
      </c>
      <c r="B32" s="26" t="s">
        <v>315</v>
      </c>
      <c r="C32" s="26" t="s">
        <v>864</v>
      </c>
      <c r="D32" s="29" t="s">
        <v>864</v>
      </c>
      <c r="E32" s="235">
        <v>14</v>
      </c>
      <c r="F32" s="231" t="s">
        <v>373</v>
      </c>
      <c r="G32" s="231" t="s">
        <v>373</v>
      </c>
      <c r="H32" s="231" t="s">
        <v>373</v>
      </c>
      <c r="I32" s="182">
        <v>77</v>
      </c>
      <c r="J32" s="231" t="s">
        <v>373</v>
      </c>
      <c r="K32" s="231"/>
      <c r="L32" s="231"/>
      <c r="M32" s="27" t="s">
        <v>1088</v>
      </c>
      <c r="N32" s="27" t="s">
        <v>652</v>
      </c>
      <c r="O32" s="26" t="str">
        <f>Table4[[#This Row],[EN-DC Configuration]]&amp;" "&amp;Table4[[#This Row],[Power Class]]&amp;" "&amp;Table4[[#This Row],[RAN4
Release]]</f>
        <v>DC_14A_n77A PC3 Rel-17</v>
      </c>
      <c r="P32" s="29" t="s">
        <v>1005</v>
      </c>
      <c r="Q32" s="29" t="s">
        <v>1090</v>
      </c>
      <c r="R32" s="158">
        <v>0</v>
      </c>
      <c r="S32" s="158">
        <v>0</v>
      </c>
      <c r="T32" s="233">
        <v>0</v>
      </c>
      <c r="U32" s="232">
        <v>0</v>
      </c>
      <c r="V32" s="92"/>
      <c r="W32" s="92"/>
      <c r="X32" s="92"/>
      <c r="Y32" s="92"/>
      <c r="Z32" s="178">
        <v>2</v>
      </c>
      <c r="AA32" s="178">
        <f>Table4[[#This Row],[No. of Component Carriers (LTE)]]+Table4[[#This Row],[No. of Component Carriers (NR)]]</f>
        <v>2</v>
      </c>
      <c r="AB32" s="178">
        <v>1</v>
      </c>
      <c r="AC32" s="178">
        <v>1</v>
      </c>
      <c r="AD32" s="179" t="s">
        <v>373</v>
      </c>
      <c r="AE32" s="29" t="s">
        <v>477</v>
      </c>
      <c r="AF32" s="65" t="s">
        <v>620</v>
      </c>
      <c r="AG32" s="29"/>
      <c r="AH32" s="29"/>
    </row>
    <row r="33" spans="1:34" ht="25">
      <c r="A33" s="29">
        <v>32</v>
      </c>
      <c r="B33" s="26" t="s">
        <v>315</v>
      </c>
      <c r="C33" s="26" t="s">
        <v>994</v>
      </c>
      <c r="D33" s="29" t="s">
        <v>556</v>
      </c>
      <c r="E33" s="235">
        <v>25</v>
      </c>
      <c r="F33" s="182" t="s">
        <v>373</v>
      </c>
      <c r="G33" s="231" t="s">
        <v>373</v>
      </c>
      <c r="H33" s="231" t="s">
        <v>373</v>
      </c>
      <c r="I33" s="182">
        <v>77</v>
      </c>
      <c r="J33" s="231" t="s">
        <v>373</v>
      </c>
      <c r="K33" s="231"/>
      <c r="L33" s="231"/>
      <c r="M33" s="27" t="s">
        <v>1088</v>
      </c>
      <c r="N33" s="27" t="s">
        <v>845</v>
      </c>
      <c r="O33" s="26" t="str">
        <f>Table4[[#This Row],[EN-DC Configuration]]&amp;" "&amp;Table4[[#This Row],[Power Class]]&amp;" "&amp;Table4[[#This Row],[RAN4
Release]]</f>
        <v>DC_25A_n77A PC3 Rel-17</v>
      </c>
      <c r="P33" s="29" t="s">
        <v>1006</v>
      </c>
      <c r="Q33" s="29"/>
      <c r="R33" s="158">
        <v>0</v>
      </c>
      <c r="S33" s="158">
        <v>0</v>
      </c>
      <c r="T33" s="233">
        <v>0</v>
      </c>
      <c r="U33" s="232"/>
      <c r="V33" s="92"/>
      <c r="W33" s="92"/>
      <c r="X33" s="92"/>
      <c r="Y33" s="92"/>
      <c r="Z33" s="178">
        <v>2</v>
      </c>
      <c r="AA33" s="178">
        <f>Table4[[#This Row],[No. of Component Carriers (LTE)]]+Table4[[#This Row],[No. of Component Carriers (NR)]]</f>
        <v>2</v>
      </c>
      <c r="AB33" s="178">
        <v>1</v>
      </c>
      <c r="AC33" s="178">
        <v>1</v>
      </c>
      <c r="AD33" s="179" t="s">
        <v>373</v>
      </c>
      <c r="AE33" s="29" t="s">
        <v>470</v>
      </c>
      <c r="AF33" s="65" t="s">
        <v>840</v>
      </c>
      <c r="AG33" s="180"/>
      <c r="AH33" s="29"/>
    </row>
    <row r="34" spans="1:34" ht="25">
      <c r="A34" s="29">
        <v>33</v>
      </c>
      <c r="B34" s="26" t="s">
        <v>315</v>
      </c>
      <c r="C34" s="26" t="s">
        <v>766</v>
      </c>
      <c r="D34" s="29" t="s">
        <v>556</v>
      </c>
      <c r="E34" s="235">
        <v>25</v>
      </c>
      <c r="F34" s="231" t="s">
        <v>373</v>
      </c>
      <c r="G34" s="231" t="s">
        <v>373</v>
      </c>
      <c r="H34" s="231" t="s">
        <v>373</v>
      </c>
      <c r="I34" s="182">
        <v>78</v>
      </c>
      <c r="J34" s="231" t="s">
        <v>373</v>
      </c>
      <c r="K34" s="231"/>
      <c r="L34" s="231"/>
      <c r="M34" s="27" t="s">
        <v>1088</v>
      </c>
      <c r="N34" s="27" t="s">
        <v>652</v>
      </c>
      <c r="O34" s="26" t="str">
        <f>Table4[[#This Row],[EN-DC Configuration]]&amp;" "&amp;Table4[[#This Row],[Power Class]]&amp;" "&amp;Table4[[#This Row],[RAN4
Release]]</f>
        <v>DC_25A_n78A PC3 Rel-17</v>
      </c>
      <c r="P34" s="29" t="s">
        <v>1004</v>
      </c>
      <c r="Q34" s="29"/>
      <c r="R34" s="158">
        <v>0</v>
      </c>
      <c r="S34" s="158">
        <v>0</v>
      </c>
      <c r="T34" s="233">
        <v>0</v>
      </c>
      <c r="U34" s="232">
        <v>0</v>
      </c>
      <c r="V34" s="92"/>
      <c r="W34" s="92"/>
      <c r="X34" s="92"/>
      <c r="Y34" s="92"/>
      <c r="Z34" s="178">
        <v>2</v>
      </c>
      <c r="AA34" s="178">
        <f>Table4[[#This Row],[No. of Component Carriers (LTE)]]+Table4[[#This Row],[No. of Component Carriers (NR)]]</f>
        <v>2</v>
      </c>
      <c r="AB34" s="178">
        <v>1</v>
      </c>
      <c r="AC34" s="178">
        <v>1</v>
      </c>
      <c r="AD34" s="179" t="s">
        <v>373</v>
      </c>
      <c r="AE34" s="29" t="s">
        <v>470</v>
      </c>
      <c r="AF34" s="65" t="s">
        <v>840</v>
      </c>
      <c r="AG34" s="180"/>
      <c r="AH34" s="29"/>
    </row>
    <row r="35" spans="1:34" ht="13">
      <c r="A35" s="29">
        <v>34</v>
      </c>
      <c r="B35" s="26" t="s">
        <v>315</v>
      </c>
      <c r="C35" s="26" t="s">
        <v>386</v>
      </c>
      <c r="D35" s="29" t="s">
        <v>556</v>
      </c>
      <c r="E35" s="235">
        <v>30</v>
      </c>
      <c r="F35" s="231" t="s">
        <v>373</v>
      </c>
      <c r="G35" s="231" t="s">
        <v>373</v>
      </c>
      <c r="H35" s="231" t="s">
        <v>373</v>
      </c>
      <c r="I35" s="230">
        <v>2</v>
      </c>
      <c r="J35" s="231" t="s">
        <v>373</v>
      </c>
      <c r="K35" s="231"/>
      <c r="L35" s="231"/>
      <c r="M35" s="27" t="s">
        <v>1088</v>
      </c>
      <c r="N35" s="27" t="s">
        <v>450</v>
      </c>
      <c r="O35" s="26" t="str">
        <f>Table4[[#This Row],[EN-DC Configuration]]&amp;" "&amp;Table4[[#This Row],[Power Class]]&amp;" "&amp;Table4[[#This Row],[RAN4
Release]]</f>
        <v>DC_30A_n5A PC3 Rel-15</v>
      </c>
      <c r="P35" s="29" t="s">
        <v>1005</v>
      </c>
      <c r="Q35" s="29" t="s">
        <v>643</v>
      </c>
      <c r="R35" s="92"/>
      <c r="S35" s="29"/>
      <c r="T35" s="29"/>
      <c r="U35" s="29"/>
      <c r="V35" s="29"/>
      <c r="W35" s="29"/>
      <c r="X35" s="29"/>
      <c r="Y35" s="29"/>
      <c r="Z35" s="178">
        <v>2</v>
      </c>
      <c r="AA35" s="178">
        <f>Table4[[#This Row],[No. of Component Carriers (LTE)]]+Table4[[#This Row],[No. of Component Carriers (NR)]]</f>
        <v>2</v>
      </c>
      <c r="AB35" s="178">
        <v>1</v>
      </c>
      <c r="AC35" s="178">
        <v>1</v>
      </c>
      <c r="AD35" s="179" t="s">
        <v>373</v>
      </c>
      <c r="AE35" s="29" t="s">
        <v>475</v>
      </c>
      <c r="AF35" s="65" t="s">
        <v>619</v>
      </c>
      <c r="AG35" s="29"/>
      <c r="AH35" s="29"/>
    </row>
    <row r="36" spans="1:34" ht="25">
      <c r="A36" s="29">
        <v>35</v>
      </c>
      <c r="B36" s="26" t="s">
        <v>315</v>
      </c>
      <c r="C36" s="26" t="s">
        <v>651</v>
      </c>
      <c r="D36" s="29" t="s">
        <v>556</v>
      </c>
      <c r="E36" s="235">
        <v>66</v>
      </c>
      <c r="F36" s="231" t="s">
        <v>373</v>
      </c>
      <c r="G36" s="231" t="s">
        <v>373</v>
      </c>
      <c r="H36" s="231" t="s">
        <v>373</v>
      </c>
      <c r="I36" s="230">
        <v>2</v>
      </c>
      <c r="J36" s="231" t="s">
        <v>373</v>
      </c>
      <c r="K36" s="231"/>
      <c r="L36" s="231"/>
      <c r="M36" s="27" t="s">
        <v>1088</v>
      </c>
      <c r="N36" s="27" t="s">
        <v>452</v>
      </c>
      <c r="O36" s="26" t="str">
        <f>Table4[[#This Row],[EN-DC Configuration]]&amp;" "&amp;Table4[[#This Row],[Power Class]]&amp;" "&amp;Table4[[#This Row],[RAN4
Release]]</f>
        <v>DC_66A_n2A PC3 Rel-16</v>
      </c>
      <c r="P36" s="29" t="s">
        <v>1005</v>
      </c>
      <c r="Q36" s="29"/>
      <c r="R36" s="92"/>
      <c r="S36" s="29"/>
      <c r="T36" s="233">
        <v>1</v>
      </c>
      <c r="U36" s="29"/>
      <c r="V36" s="92">
        <v>0.76</v>
      </c>
      <c r="W36" s="92">
        <v>0.38</v>
      </c>
      <c r="X36" s="92">
        <v>0.33</v>
      </c>
      <c r="Y36" s="233">
        <v>0.33</v>
      </c>
      <c r="Z36" s="178">
        <v>2</v>
      </c>
      <c r="AA36" s="178">
        <f>Table4[[#This Row],[No. of Component Carriers (LTE)]]+Table4[[#This Row],[No. of Component Carriers (NR)]]</f>
        <v>2</v>
      </c>
      <c r="AB36" s="178">
        <v>1</v>
      </c>
      <c r="AC36" s="178">
        <v>1</v>
      </c>
      <c r="AD36" s="179" t="s">
        <v>373</v>
      </c>
      <c r="AE36" s="29" t="s">
        <v>1149</v>
      </c>
      <c r="AF36" s="65" t="s">
        <v>620</v>
      </c>
      <c r="AG36" s="29"/>
      <c r="AH36" s="29"/>
    </row>
    <row r="37" spans="1:34" ht="13">
      <c r="A37" s="29">
        <v>36</v>
      </c>
      <c r="B37" s="26" t="s">
        <v>315</v>
      </c>
      <c r="C37" s="26" t="s">
        <v>390</v>
      </c>
      <c r="D37" s="29" t="s">
        <v>556</v>
      </c>
      <c r="E37" s="235">
        <v>66</v>
      </c>
      <c r="F37" s="231" t="s">
        <v>373</v>
      </c>
      <c r="G37" s="231" t="s">
        <v>373</v>
      </c>
      <c r="H37" s="231" t="s">
        <v>373</v>
      </c>
      <c r="I37" s="230">
        <v>2</v>
      </c>
      <c r="J37" s="231" t="s">
        <v>373</v>
      </c>
      <c r="K37" s="231"/>
      <c r="L37" s="231"/>
      <c r="M37" s="27" t="s">
        <v>1088</v>
      </c>
      <c r="N37" s="27" t="s">
        <v>450</v>
      </c>
      <c r="O37" s="26" t="str">
        <f>Table4[[#This Row],[EN-DC Configuration]]&amp;" "&amp;Table4[[#This Row],[Power Class]]&amp;" "&amp;Table4[[#This Row],[RAN4
Release]]</f>
        <v>DC_66A_n5A PC3 Rel-15</v>
      </c>
      <c r="P37" s="29" t="s">
        <v>1005</v>
      </c>
      <c r="Q37" s="29" t="s">
        <v>643</v>
      </c>
      <c r="R37" s="92"/>
      <c r="S37" s="29"/>
      <c r="T37" s="29"/>
      <c r="U37" s="29"/>
      <c r="V37" s="29"/>
      <c r="W37" s="29"/>
      <c r="X37" s="29"/>
      <c r="Y37" s="29"/>
      <c r="Z37" s="178">
        <v>2</v>
      </c>
      <c r="AA37" s="178">
        <f>Table4[[#This Row],[No. of Component Carriers (LTE)]]+Table4[[#This Row],[No. of Component Carriers (NR)]]</f>
        <v>2</v>
      </c>
      <c r="AB37" s="178">
        <v>1</v>
      </c>
      <c r="AC37" s="178">
        <v>1</v>
      </c>
      <c r="AD37" s="179" t="s">
        <v>373</v>
      </c>
      <c r="AE37" s="29" t="s">
        <v>1143</v>
      </c>
      <c r="AF37" s="65" t="s">
        <v>619</v>
      </c>
      <c r="AG37" s="29"/>
      <c r="AH37" s="29"/>
    </row>
    <row r="38" spans="1:34" ht="25">
      <c r="A38" s="29">
        <v>37</v>
      </c>
      <c r="B38" s="26" t="s">
        <v>315</v>
      </c>
      <c r="C38" s="26" t="s">
        <v>695</v>
      </c>
      <c r="D38" s="29" t="s">
        <v>556</v>
      </c>
      <c r="E38" s="235">
        <v>66</v>
      </c>
      <c r="F38" s="231" t="s">
        <v>373</v>
      </c>
      <c r="G38" s="231" t="s">
        <v>373</v>
      </c>
      <c r="H38" s="231" t="s">
        <v>373</v>
      </c>
      <c r="I38" s="182">
        <v>41</v>
      </c>
      <c r="J38" s="231" t="s">
        <v>373</v>
      </c>
      <c r="K38" s="231"/>
      <c r="L38" s="231"/>
      <c r="M38" s="27" t="s">
        <v>1088</v>
      </c>
      <c r="N38" s="27" t="s">
        <v>452</v>
      </c>
      <c r="O38" s="26" t="str">
        <f>Table4[[#This Row],[EN-DC Configuration]]&amp;" "&amp;Table4[[#This Row],[Power Class]]&amp;" "&amp;Table4[[#This Row],[RAN4
Release]]</f>
        <v>DC_66A_n41A PC3 Rel-16</v>
      </c>
      <c r="P38" s="29" t="s">
        <v>1005</v>
      </c>
      <c r="Q38" s="29" t="s">
        <v>645</v>
      </c>
      <c r="R38" s="92"/>
      <c r="S38" s="29"/>
      <c r="T38" s="29"/>
      <c r="U38" s="233">
        <v>1</v>
      </c>
      <c r="V38" s="92"/>
      <c r="W38" s="92"/>
      <c r="X38" s="92"/>
      <c r="Y38" s="29"/>
      <c r="Z38" s="178">
        <v>2</v>
      </c>
      <c r="AA38" s="178">
        <f>Table4[[#This Row],[No. of Component Carriers (LTE)]]+Table4[[#This Row],[No. of Component Carriers (NR)]]</f>
        <v>2</v>
      </c>
      <c r="AB38" s="178">
        <v>1</v>
      </c>
      <c r="AC38" s="178">
        <v>1</v>
      </c>
      <c r="AD38" s="179" t="s">
        <v>373</v>
      </c>
      <c r="AE38" s="29" t="s">
        <v>1145</v>
      </c>
      <c r="AF38" s="65" t="s">
        <v>620</v>
      </c>
      <c r="AG38" s="29"/>
      <c r="AH38" s="29"/>
    </row>
    <row r="39" spans="1:34" ht="25">
      <c r="A39" s="29">
        <v>38</v>
      </c>
      <c r="B39" s="26" t="s">
        <v>315</v>
      </c>
      <c r="C39" s="26" t="s">
        <v>392</v>
      </c>
      <c r="D39" s="29" t="s">
        <v>556</v>
      </c>
      <c r="E39" s="235">
        <v>66</v>
      </c>
      <c r="F39" s="231" t="s">
        <v>373</v>
      </c>
      <c r="G39" s="231" t="s">
        <v>373</v>
      </c>
      <c r="H39" s="231" t="s">
        <v>373</v>
      </c>
      <c r="I39" s="182">
        <v>71</v>
      </c>
      <c r="J39" s="231" t="s">
        <v>373</v>
      </c>
      <c r="K39" s="231"/>
      <c r="L39" s="231"/>
      <c r="M39" s="27" t="s">
        <v>1088</v>
      </c>
      <c r="N39" s="27" t="s">
        <v>450</v>
      </c>
      <c r="O39" s="26" t="str">
        <f>Table4[[#This Row],[EN-DC Configuration]]&amp;" "&amp;Table4[[#This Row],[Power Class]]&amp;" "&amp;Table4[[#This Row],[RAN4
Release]]</f>
        <v>DC_66A_n71A PC3 Rel-15</v>
      </c>
      <c r="P39" s="29" t="s">
        <v>1005</v>
      </c>
      <c r="Q39" s="29" t="s">
        <v>992</v>
      </c>
      <c r="R39" s="92">
        <v>1</v>
      </c>
      <c r="S39" s="92">
        <v>0.96</v>
      </c>
      <c r="T39" s="92">
        <v>0.94666666666666666</v>
      </c>
      <c r="U39" s="92">
        <v>0.13</v>
      </c>
      <c r="V39" s="92">
        <v>0.13</v>
      </c>
      <c r="W39" s="92">
        <v>0.13</v>
      </c>
      <c r="X39" s="92">
        <v>0.11</v>
      </c>
      <c r="Y39" s="92">
        <v>0.11</v>
      </c>
      <c r="Z39" s="178">
        <v>2</v>
      </c>
      <c r="AA39" s="178">
        <f>Table4[[#This Row],[No. of Component Carriers (LTE)]]+Table4[[#This Row],[No. of Component Carriers (NR)]]</f>
        <v>2</v>
      </c>
      <c r="AB39" s="178">
        <v>1</v>
      </c>
      <c r="AC39" s="178">
        <v>1</v>
      </c>
      <c r="AD39" s="179" t="s">
        <v>373</v>
      </c>
      <c r="AE39" s="29" t="s">
        <v>1316</v>
      </c>
      <c r="AF39" s="65" t="s">
        <v>620</v>
      </c>
      <c r="AG39" s="29"/>
      <c r="AH39" s="29"/>
    </row>
    <row r="40" spans="1:34" ht="25">
      <c r="A40" s="29">
        <v>39</v>
      </c>
      <c r="B40" s="26" t="s">
        <v>315</v>
      </c>
      <c r="C40" s="26" t="s">
        <v>696</v>
      </c>
      <c r="D40" s="29" t="s">
        <v>556</v>
      </c>
      <c r="E40" s="235">
        <v>66</v>
      </c>
      <c r="F40" s="231" t="s">
        <v>373</v>
      </c>
      <c r="G40" s="231" t="s">
        <v>373</v>
      </c>
      <c r="H40" s="231" t="s">
        <v>373</v>
      </c>
      <c r="I40" s="182">
        <v>77</v>
      </c>
      <c r="J40" s="231" t="s">
        <v>373</v>
      </c>
      <c r="K40" s="231"/>
      <c r="L40" s="231"/>
      <c r="M40" s="27" t="s">
        <v>1088</v>
      </c>
      <c r="N40" s="27" t="s">
        <v>652</v>
      </c>
      <c r="O40" s="26" t="str">
        <f>Table4[[#This Row],[EN-DC Configuration]]&amp;" "&amp;Table4[[#This Row],[Power Class]]&amp;" "&amp;Table4[[#This Row],[RAN4
Release]]</f>
        <v>DC_66A_n77A PC3 Rel-17</v>
      </c>
      <c r="P40" s="29" t="s">
        <v>1005</v>
      </c>
      <c r="Q40" s="29" t="s">
        <v>992</v>
      </c>
      <c r="R40" s="92">
        <v>1</v>
      </c>
      <c r="S40" s="158">
        <v>0</v>
      </c>
      <c r="T40" s="233">
        <v>0</v>
      </c>
      <c r="U40" s="233">
        <v>0</v>
      </c>
      <c r="V40" s="92"/>
      <c r="W40" s="92"/>
      <c r="X40" s="92"/>
      <c r="Y40" s="92"/>
      <c r="Z40" s="178">
        <v>2</v>
      </c>
      <c r="AA40" s="178">
        <f>Table4[[#This Row],[No. of Component Carriers (LTE)]]+Table4[[#This Row],[No. of Component Carriers (NR)]]</f>
        <v>2</v>
      </c>
      <c r="AB40" s="178">
        <v>1</v>
      </c>
      <c r="AC40" s="178">
        <v>1</v>
      </c>
      <c r="AD40" s="179" t="s">
        <v>373</v>
      </c>
      <c r="AE40" s="29" t="s">
        <v>1256</v>
      </c>
      <c r="AF40" s="65" t="s">
        <v>620</v>
      </c>
      <c r="AG40" s="29"/>
      <c r="AH40" s="29"/>
    </row>
    <row r="41" spans="1:34" ht="25">
      <c r="A41" s="29">
        <v>40</v>
      </c>
      <c r="B41" s="26" t="s">
        <v>315</v>
      </c>
      <c r="C41" s="26" t="s">
        <v>391</v>
      </c>
      <c r="D41" s="29" t="s">
        <v>556</v>
      </c>
      <c r="E41" s="235">
        <v>66</v>
      </c>
      <c r="F41" s="231" t="s">
        <v>373</v>
      </c>
      <c r="G41" s="231" t="s">
        <v>373</v>
      </c>
      <c r="H41" s="231" t="s">
        <v>373</v>
      </c>
      <c r="I41" s="182">
        <v>78</v>
      </c>
      <c r="J41" s="231" t="s">
        <v>373</v>
      </c>
      <c r="K41" s="231"/>
      <c r="L41" s="231"/>
      <c r="M41" s="27" t="s">
        <v>1088</v>
      </c>
      <c r="N41" s="27" t="s">
        <v>450</v>
      </c>
      <c r="O41" s="26" t="str">
        <f>Table4[[#This Row],[EN-DC Configuration]]&amp;" "&amp;Table4[[#This Row],[Power Class]]&amp;" "&amp;Table4[[#This Row],[RAN4
Release]]</f>
        <v>DC_66A_n78A PC3 Rel-15</v>
      </c>
      <c r="P41" s="29" t="s">
        <v>1005</v>
      </c>
      <c r="Q41" s="29" t="s">
        <v>643</v>
      </c>
      <c r="R41" s="92"/>
      <c r="S41" s="29"/>
      <c r="T41" s="29"/>
      <c r="U41" s="29"/>
      <c r="V41" s="29"/>
      <c r="W41" s="29"/>
      <c r="X41" s="29"/>
      <c r="Y41" s="29"/>
      <c r="Z41" s="178">
        <v>2</v>
      </c>
      <c r="AA41" s="178">
        <f>Table4[[#This Row],[No. of Component Carriers (LTE)]]+Table4[[#This Row],[No. of Component Carriers (NR)]]</f>
        <v>2</v>
      </c>
      <c r="AB41" s="178">
        <v>1</v>
      </c>
      <c r="AC41" s="178">
        <v>1</v>
      </c>
      <c r="AD41" s="179" t="s">
        <v>373</v>
      </c>
      <c r="AE41" s="29" t="s">
        <v>630</v>
      </c>
      <c r="AF41" s="65" t="s">
        <v>620</v>
      </c>
      <c r="AG41" s="29"/>
      <c r="AH41" s="29"/>
    </row>
    <row r="42" spans="1:34" ht="25">
      <c r="A42" s="29">
        <v>41</v>
      </c>
      <c r="B42" s="26" t="s">
        <v>315</v>
      </c>
      <c r="C42" s="26" t="s">
        <v>698</v>
      </c>
      <c r="D42" s="29" t="s">
        <v>698</v>
      </c>
      <c r="E42" s="235">
        <v>71</v>
      </c>
      <c r="F42" s="182" t="s">
        <v>373</v>
      </c>
      <c r="G42" s="231" t="s">
        <v>373</v>
      </c>
      <c r="H42" s="231" t="s">
        <v>373</v>
      </c>
      <c r="I42" s="182">
        <v>66</v>
      </c>
      <c r="J42" s="231" t="s">
        <v>373</v>
      </c>
      <c r="K42" s="231"/>
      <c r="L42" s="231"/>
      <c r="M42" s="27" t="s">
        <v>1088</v>
      </c>
      <c r="N42" s="27" t="s">
        <v>452</v>
      </c>
      <c r="O42" s="26" t="str">
        <f>Table4[[#This Row],[EN-DC Configuration]]&amp;" "&amp;Table4[[#This Row],[Power Class]]&amp;" "&amp;Table4[[#This Row],[RAN4
Release]]</f>
        <v>DC_71A_n66A PC3 Rel-16</v>
      </c>
      <c r="P42" s="29" t="s">
        <v>1005</v>
      </c>
      <c r="Q42" s="29" t="s">
        <v>1075</v>
      </c>
      <c r="R42" s="156">
        <v>0</v>
      </c>
      <c r="S42" s="157">
        <v>0</v>
      </c>
      <c r="T42" s="232">
        <v>0</v>
      </c>
      <c r="U42" s="232">
        <v>0</v>
      </c>
      <c r="V42" s="92"/>
      <c r="W42" s="92"/>
      <c r="X42" s="92"/>
      <c r="Y42" s="92"/>
      <c r="Z42" s="178">
        <v>2</v>
      </c>
      <c r="AA42" s="178">
        <f>Table4[[#This Row],[No. of Component Carriers (LTE)]]+Table4[[#This Row],[No. of Component Carriers (NR)]]</f>
        <v>2</v>
      </c>
      <c r="AB42" s="178">
        <v>1</v>
      </c>
      <c r="AC42" s="178">
        <v>1</v>
      </c>
      <c r="AD42" s="179" t="s">
        <v>373</v>
      </c>
      <c r="AE42" s="29" t="s">
        <v>1254</v>
      </c>
      <c r="AF42" s="65" t="s">
        <v>620</v>
      </c>
      <c r="AG42" s="180"/>
      <c r="AH42" s="29"/>
    </row>
    <row r="43" spans="1:34" ht="13">
      <c r="A43" s="29">
        <v>42</v>
      </c>
      <c r="B43" s="26" t="s">
        <v>315</v>
      </c>
      <c r="C43" s="26" t="s">
        <v>394</v>
      </c>
      <c r="D43" s="29" t="s">
        <v>556</v>
      </c>
      <c r="E43" s="235">
        <v>71</v>
      </c>
      <c r="F43" s="182" t="s">
        <v>373</v>
      </c>
      <c r="G43" s="231" t="s">
        <v>373</v>
      </c>
      <c r="H43" s="231" t="s">
        <v>373</v>
      </c>
      <c r="I43" s="182">
        <v>71</v>
      </c>
      <c r="J43" s="231" t="s">
        <v>373</v>
      </c>
      <c r="K43" s="231"/>
      <c r="L43" s="231"/>
      <c r="M43" s="27" t="s">
        <v>1088</v>
      </c>
      <c r="N43" s="27" t="s">
        <v>450</v>
      </c>
      <c r="O43" s="26" t="str">
        <f>Table4[[#This Row],[EN-DC Configuration]]&amp;" "&amp;Table4[[#This Row],[Power Class]]&amp;" "&amp;Table4[[#This Row],[RAN4
Release]]</f>
        <v>DC_(n)71AA PC3 Rel-15</v>
      </c>
      <c r="P43" s="29" t="s">
        <v>1005</v>
      </c>
      <c r="Q43" s="29" t="s">
        <v>643</v>
      </c>
      <c r="R43" s="92"/>
      <c r="S43" s="29"/>
      <c r="T43" s="29"/>
      <c r="U43" s="29"/>
      <c r="V43" s="29"/>
      <c r="W43" s="29"/>
      <c r="X43" s="29"/>
      <c r="Y43" s="29"/>
      <c r="Z43" s="234">
        <v>2</v>
      </c>
      <c r="AA43" s="178">
        <f>Table4[[#This Row],[No. of Component Carriers (LTE)]]+Table4[[#This Row],[No. of Component Carriers (NR)]]</f>
        <v>2</v>
      </c>
      <c r="AB43" s="234">
        <v>1</v>
      </c>
      <c r="AC43" s="234">
        <v>1</v>
      </c>
      <c r="AD43" s="179" t="s">
        <v>373</v>
      </c>
      <c r="AE43" s="29" t="s">
        <v>610</v>
      </c>
      <c r="AF43" s="65" t="s">
        <v>621</v>
      </c>
      <c r="AG43" s="29"/>
      <c r="AH43" s="29"/>
    </row>
    <row r="44" spans="1:34" ht="25">
      <c r="A44" s="29">
        <v>43</v>
      </c>
      <c r="B44" s="26" t="s">
        <v>315</v>
      </c>
      <c r="C44" s="26" t="s">
        <v>701</v>
      </c>
      <c r="D44" s="29" t="s">
        <v>556</v>
      </c>
      <c r="E44" s="235">
        <v>71</v>
      </c>
      <c r="F44" s="182" t="s">
        <v>373</v>
      </c>
      <c r="G44" s="231" t="s">
        <v>373</v>
      </c>
      <c r="H44" s="231" t="s">
        <v>373</v>
      </c>
      <c r="I44" s="182">
        <v>78</v>
      </c>
      <c r="J44" s="231" t="s">
        <v>373</v>
      </c>
      <c r="K44" s="231"/>
      <c r="L44" s="231"/>
      <c r="M44" s="27" t="s">
        <v>1088</v>
      </c>
      <c r="N44" s="27" t="s">
        <v>452</v>
      </c>
      <c r="O44" s="26" t="str">
        <f>Table4[[#This Row],[EN-DC Configuration]]&amp;" "&amp;Table4[[#This Row],[Power Class]]&amp;" "&amp;Table4[[#This Row],[RAN4
Release]]</f>
        <v>DC_71A_n78A PC3 Rel-16</v>
      </c>
      <c r="P44" s="29" t="s">
        <v>1004</v>
      </c>
      <c r="Q44" s="29"/>
      <c r="R44" s="156">
        <v>0</v>
      </c>
      <c r="S44" s="157">
        <v>0</v>
      </c>
      <c r="T44" s="232">
        <v>0</v>
      </c>
      <c r="U44" s="232">
        <v>0</v>
      </c>
      <c r="V44" s="92"/>
      <c r="W44" s="92"/>
      <c r="X44" s="92"/>
      <c r="Y44" s="92"/>
      <c r="Z44" s="178">
        <v>2</v>
      </c>
      <c r="AA44" s="178">
        <f>Table4[[#This Row],[No. of Component Carriers (LTE)]]+Table4[[#This Row],[No. of Component Carriers (NR)]]</f>
        <v>2</v>
      </c>
      <c r="AB44" s="178">
        <v>1</v>
      </c>
      <c r="AC44" s="178">
        <v>1</v>
      </c>
      <c r="AD44" s="179" t="s">
        <v>373</v>
      </c>
      <c r="AE44" s="29" t="s">
        <v>1254</v>
      </c>
      <c r="AF44" s="65" t="s">
        <v>620</v>
      </c>
      <c r="AG44" s="180"/>
      <c r="AH44" s="29"/>
    </row>
    <row r="45" spans="1:34" ht="13">
      <c r="A45" s="29">
        <v>44</v>
      </c>
      <c r="B45" s="26" t="s">
        <v>315</v>
      </c>
      <c r="C45" s="26" t="s">
        <v>661</v>
      </c>
      <c r="D45" s="29" t="s">
        <v>556</v>
      </c>
      <c r="E45" s="230">
        <v>2</v>
      </c>
      <c r="F45" s="230">
        <v>2</v>
      </c>
      <c r="G45" s="231" t="s">
        <v>373</v>
      </c>
      <c r="H45" s="231" t="s">
        <v>373</v>
      </c>
      <c r="I45" s="182">
        <v>41</v>
      </c>
      <c r="J45" s="231" t="s">
        <v>373</v>
      </c>
      <c r="K45" s="231"/>
      <c r="L45" s="231"/>
      <c r="M45" s="27" t="s">
        <v>1088</v>
      </c>
      <c r="N45" s="27" t="s">
        <v>452</v>
      </c>
      <c r="O45" s="26" t="str">
        <f>Table4[[#This Row],[EN-DC Configuration]]&amp;" "&amp;Table4[[#This Row],[Power Class]]&amp;" "&amp;Table4[[#This Row],[RAN4
Release]]</f>
        <v>DC_2A-2A_n41A PC3 Rel-16</v>
      </c>
      <c r="P45" s="29" t="s">
        <v>1004</v>
      </c>
      <c r="Q45" s="29"/>
      <c r="R45" s="156">
        <v>0</v>
      </c>
      <c r="S45" s="157">
        <v>0</v>
      </c>
      <c r="T45" s="232">
        <v>0</v>
      </c>
      <c r="U45" s="232">
        <v>0</v>
      </c>
      <c r="V45" s="92"/>
      <c r="W45" s="92"/>
      <c r="X45" s="92"/>
      <c r="Y45" s="29"/>
      <c r="Z45" s="178">
        <v>2</v>
      </c>
      <c r="AA45" s="178">
        <f>Table4[[#This Row],[No. of Component Carriers (LTE)]]+Table4[[#This Row],[No. of Component Carriers (NR)]]</f>
        <v>3</v>
      </c>
      <c r="AB45" s="178">
        <v>2</v>
      </c>
      <c r="AC45" s="178">
        <v>1</v>
      </c>
      <c r="AD45" s="179" t="s">
        <v>373</v>
      </c>
      <c r="AE45" s="29" t="s">
        <v>655</v>
      </c>
      <c r="AF45" s="29" t="s">
        <v>721</v>
      </c>
      <c r="AG45" s="236"/>
      <c r="AH45" s="29" t="s">
        <v>1042</v>
      </c>
    </row>
    <row r="46" spans="1:34" ht="13">
      <c r="A46" s="29">
        <v>45</v>
      </c>
      <c r="B46" s="26" t="s">
        <v>315</v>
      </c>
      <c r="C46" s="26" t="s">
        <v>662</v>
      </c>
      <c r="D46" s="29" t="s">
        <v>556</v>
      </c>
      <c r="E46" s="230">
        <v>2</v>
      </c>
      <c r="F46" s="230">
        <v>2</v>
      </c>
      <c r="G46" s="231" t="s">
        <v>373</v>
      </c>
      <c r="H46" s="231" t="s">
        <v>373</v>
      </c>
      <c r="I46" s="182">
        <v>66</v>
      </c>
      <c r="J46" s="231" t="s">
        <v>373</v>
      </c>
      <c r="K46" s="231"/>
      <c r="L46" s="231"/>
      <c r="M46" s="27" t="s">
        <v>1088</v>
      </c>
      <c r="N46" s="27" t="s">
        <v>452</v>
      </c>
      <c r="O46" s="26" t="str">
        <f>Table4[[#This Row],[EN-DC Configuration]]&amp;" "&amp;Table4[[#This Row],[Power Class]]&amp;" "&amp;Table4[[#This Row],[RAN4
Release]]</f>
        <v>DC_2A-2A_n66A PC3 Rel-16</v>
      </c>
      <c r="P46" s="29" t="s">
        <v>1005</v>
      </c>
      <c r="Q46" s="29" t="s">
        <v>1225</v>
      </c>
      <c r="R46" s="156">
        <v>0</v>
      </c>
      <c r="S46" s="157">
        <v>0</v>
      </c>
      <c r="T46" s="232">
        <v>0</v>
      </c>
      <c r="U46" s="232">
        <v>0</v>
      </c>
      <c r="V46" s="92"/>
      <c r="W46" s="92"/>
      <c r="X46" s="92"/>
      <c r="Y46" s="29"/>
      <c r="Z46" s="178">
        <v>2</v>
      </c>
      <c r="AA46" s="178">
        <f>Table4[[#This Row],[No. of Component Carriers (LTE)]]+Table4[[#This Row],[No. of Component Carriers (NR)]]</f>
        <v>3</v>
      </c>
      <c r="AB46" s="178">
        <v>2</v>
      </c>
      <c r="AC46" s="178">
        <v>1</v>
      </c>
      <c r="AD46" s="179" t="s">
        <v>373</v>
      </c>
      <c r="AE46" s="29" t="s">
        <v>1144</v>
      </c>
      <c r="AF46" s="29" t="s">
        <v>705</v>
      </c>
      <c r="AG46" s="29"/>
      <c r="AH46" s="29" t="s">
        <v>1042</v>
      </c>
    </row>
    <row r="47" spans="1:34" ht="13">
      <c r="A47" s="29">
        <v>46</v>
      </c>
      <c r="B47" s="26" t="s">
        <v>315</v>
      </c>
      <c r="C47" s="26" t="s">
        <v>663</v>
      </c>
      <c r="D47" s="29" t="s">
        <v>556</v>
      </c>
      <c r="E47" s="230">
        <v>2</v>
      </c>
      <c r="F47" s="230">
        <v>2</v>
      </c>
      <c r="G47" s="231" t="s">
        <v>373</v>
      </c>
      <c r="H47" s="231" t="s">
        <v>373</v>
      </c>
      <c r="I47" s="182">
        <v>71</v>
      </c>
      <c r="J47" s="231" t="s">
        <v>373</v>
      </c>
      <c r="K47" s="231"/>
      <c r="L47" s="231"/>
      <c r="M47" s="27" t="s">
        <v>1088</v>
      </c>
      <c r="N47" s="27" t="s">
        <v>452</v>
      </c>
      <c r="O47" s="26" t="str">
        <f>Table4[[#This Row],[EN-DC Configuration]]&amp;" "&amp;Table4[[#This Row],[Power Class]]&amp;" "&amp;Table4[[#This Row],[RAN4
Release]]</f>
        <v>DC_2A-2A_n71A PC3 Rel-16</v>
      </c>
      <c r="P47" s="29" t="s">
        <v>1006</v>
      </c>
      <c r="Q47" s="29"/>
      <c r="R47" s="156">
        <v>0</v>
      </c>
      <c r="S47" s="157">
        <v>0</v>
      </c>
      <c r="T47" s="232">
        <v>0</v>
      </c>
      <c r="U47" s="232">
        <v>0</v>
      </c>
      <c r="V47" s="92"/>
      <c r="W47" s="92"/>
      <c r="X47" s="92"/>
      <c r="Y47" s="29"/>
      <c r="Z47" s="178">
        <v>2</v>
      </c>
      <c r="AA47" s="178">
        <f>Table4[[#This Row],[No. of Component Carriers (LTE)]]+Table4[[#This Row],[No. of Component Carriers (NR)]]</f>
        <v>3</v>
      </c>
      <c r="AB47" s="178">
        <v>2</v>
      </c>
      <c r="AC47" s="178">
        <v>1</v>
      </c>
      <c r="AD47" s="179" t="s">
        <v>373</v>
      </c>
      <c r="AE47" s="29" t="s">
        <v>655</v>
      </c>
      <c r="AF47" s="29" t="s">
        <v>705</v>
      </c>
      <c r="AG47" s="236"/>
      <c r="AH47" s="29" t="s">
        <v>1042</v>
      </c>
    </row>
    <row r="48" spans="1:34" ht="13">
      <c r="A48" s="29">
        <v>47</v>
      </c>
      <c r="B48" s="26" t="s">
        <v>315</v>
      </c>
      <c r="C48" s="26" t="s">
        <v>664</v>
      </c>
      <c r="D48" s="29" t="s">
        <v>556</v>
      </c>
      <c r="E48" s="230">
        <v>2</v>
      </c>
      <c r="F48" s="230">
        <v>2</v>
      </c>
      <c r="G48" s="231" t="s">
        <v>373</v>
      </c>
      <c r="H48" s="231" t="s">
        <v>373</v>
      </c>
      <c r="I48" s="182">
        <v>78</v>
      </c>
      <c r="J48" s="231" t="s">
        <v>373</v>
      </c>
      <c r="K48" s="231"/>
      <c r="L48" s="231"/>
      <c r="M48" s="27" t="s">
        <v>1088</v>
      </c>
      <c r="N48" s="27" t="s">
        <v>452</v>
      </c>
      <c r="O48" s="26" t="str">
        <f>Table4[[#This Row],[EN-DC Configuration]]&amp;" "&amp;Table4[[#This Row],[Power Class]]&amp;" "&amp;Table4[[#This Row],[RAN4
Release]]</f>
        <v>DC_2A-2A_n78A PC3 Rel-16</v>
      </c>
      <c r="P48" s="29" t="s">
        <v>1004</v>
      </c>
      <c r="Q48" s="29"/>
      <c r="R48" s="156">
        <v>0</v>
      </c>
      <c r="S48" s="157">
        <v>0</v>
      </c>
      <c r="T48" s="232">
        <v>0</v>
      </c>
      <c r="U48" s="232">
        <v>0</v>
      </c>
      <c r="V48" s="92"/>
      <c r="W48" s="92"/>
      <c r="X48" s="92"/>
      <c r="Y48" s="29"/>
      <c r="Z48" s="178">
        <v>2</v>
      </c>
      <c r="AA48" s="178">
        <f>Table4[[#This Row],[No. of Component Carriers (LTE)]]+Table4[[#This Row],[No. of Component Carriers (NR)]]</f>
        <v>3</v>
      </c>
      <c r="AB48" s="178">
        <v>2</v>
      </c>
      <c r="AC48" s="178">
        <v>1</v>
      </c>
      <c r="AD48" s="179" t="s">
        <v>373</v>
      </c>
      <c r="AE48" s="29" t="s">
        <v>655</v>
      </c>
      <c r="AF48" s="29" t="s">
        <v>705</v>
      </c>
      <c r="AG48" s="236"/>
      <c r="AH48" s="29" t="s">
        <v>1042</v>
      </c>
    </row>
    <row r="49" spans="1:34" ht="13">
      <c r="A49" s="29">
        <v>48</v>
      </c>
      <c r="B49" s="26" t="s">
        <v>315</v>
      </c>
      <c r="C49" s="26" t="s">
        <v>665</v>
      </c>
      <c r="D49" s="29" t="s">
        <v>491</v>
      </c>
      <c r="E49" s="230">
        <v>2</v>
      </c>
      <c r="F49" s="230">
        <v>5</v>
      </c>
      <c r="G49" s="231" t="s">
        <v>373</v>
      </c>
      <c r="H49" s="231" t="s">
        <v>373</v>
      </c>
      <c r="I49" s="230">
        <v>2</v>
      </c>
      <c r="J49" s="231" t="s">
        <v>373</v>
      </c>
      <c r="K49" s="231"/>
      <c r="L49" s="231"/>
      <c r="M49" s="27" t="s">
        <v>1088</v>
      </c>
      <c r="N49" s="27" t="s">
        <v>452</v>
      </c>
      <c r="O49" s="26" t="str">
        <f>Table4[[#This Row],[EN-DC Configuration]]&amp;" "&amp;Table4[[#This Row],[Power Class]]&amp;" "&amp;Table4[[#This Row],[RAN4
Release]]</f>
        <v>DC_2A-5A_n2A PC3 Rel-16</v>
      </c>
      <c r="P49" s="29" t="s">
        <v>1005</v>
      </c>
      <c r="Q49" s="29" t="s">
        <v>1247</v>
      </c>
      <c r="R49" s="156">
        <v>0</v>
      </c>
      <c r="S49" s="157">
        <v>0</v>
      </c>
      <c r="T49" s="232">
        <v>0</v>
      </c>
      <c r="U49" s="232">
        <v>0</v>
      </c>
      <c r="V49" s="92"/>
      <c r="W49" s="92"/>
      <c r="X49" s="92"/>
      <c r="Y49" s="29"/>
      <c r="Z49" s="178">
        <v>2</v>
      </c>
      <c r="AA49" s="178">
        <f>Table4[[#This Row],[No. of Component Carriers (LTE)]]+Table4[[#This Row],[No. of Component Carriers (NR)]]</f>
        <v>3</v>
      </c>
      <c r="AB49" s="178">
        <v>2</v>
      </c>
      <c r="AC49" s="178">
        <v>1</v>
      </c>
      <c r="AD49" s="179" t="s">
        <v>373</v>
      </c>
      <c r="AE49" s="29" t="s">
        <v>1144</v>
      </c>
      <c r="AF49" s="29" t="s">
        <v>721</v>
      </c>
      <c r="AG49" s="29"/>
      <c r="AH49" s="29" t="s">
        <v>1042</v>
      </c>
    </row>
    <row r="50" spans="1:34" ht="13">
      <c r="A50" s="29">
        <v>49</v>
      </c>
      <c r="B50" s="26" t="s">
        <v>315</v>
      </c>
      <c r="C50" s="26" t="s">
        <v>387</v>
      </c>
      <c r="D50" s="29" t="s">
        <v>556</v>
      </c>
      <c r="E50" s="230">
        <v>7</v>
      </c>
      <c r="F50" s="230">
        <v>7</v>
      </c>
      <c r="G50" s="231" t="s">
        <v>373</v>
      </c>
      <c r="H50" s="231" t="s">
        <v>373</v>
      </c>
      <c r="I50" s="182">
        <v>78</v>
      </c>
      <c r="J50" s="231" t="s">
        <v>373</v>
      </c>
      <c r="K50" s="231"/>
      <c r="L50" s="231"/>
      <c r="M50" s="27" t="s">
        <v>1088</v>
      </c>
      <c r="N50" s="27" t="s">
        <v>450</v>
      </c>
      <c r="O50" s="26" t="str">
        <f>Table4[[#This Row],[EN-DC Configuration]]&amp;" "&amp;Table4[[#This Row],[Power Class]]&amp;" "&amp;Table4[[#This Row],[RAN4
Release]]</f>
        <v>DC_7A-7A_n78A PC3 Rel-15</v>
      </c>
      <c r="P50" s="29" t="s">
        <v>1006</v>
      </c>
      <c r="Q50" s="29"/>
      <c r="R50" s="92">
        <v>6.6666666666666666E-2</v>
      </c>
      <c r="S50" s="92">
        <v>7.0000000000000007E-2</v>
      </c>
      <c r="T50" s="92">
        <v>6.6666666666666666E-2</v>
      </c>
      <c r="U50" s="92">
        <v>0.06</v>
      </c>
      <c r="V50" s="92">
        <v>0.06</v>
      </c>
      <c r="W50" s="92">
        <v>0.06</v>
      </c>
      <c r="X50" s="92">
        <v>0.05</v>
      </c>
      <c r="Y50" s="92">
        <v>0.05</v>
      </c>
      <c r="Z50" s="178">
        <v>2</v>
      </c>
      <c r="AA50" s="178">
        <f>Table4[[#This Row],[No. of Component Carriers (LTE)]]+Table4[[#This Row],[No. of Component Carriers (NR)]]</f>
        <v>3</v>
      </c>
      <c r="AB50" s="178">
        <v>2</v>
      </c>
      <c r="AC50" s="178">
        <v>1</v>
      </c>
      <c r="AD50" s="179" t="s">
        <v>373</v>
      </c>
      <c r="AE50" s="29" t="s">
        <v>494</v>
      </c>
      <c r="AF50" s="65" t="s">
        <v>705</v>
      </c>
      <c r="AG50" s="29"/>
      <c r="AH50" s="29" t="s">
        <v>1042</v>
      </c>
    </row>
    <row r="51" spans="1:34" ht="13">
      <c r="A51" s="29">
        <v>50</v>
      </c>
      <c r="B51" s="26" t="s">
        <v>315</v>
      </c>
      <c r="C51" s="26" t="s">
        <v>384</v>
      </c>
      <c r="D51" s="29"/>
      <c r="E51" s="230">
        <v>7</v>
      </c>
      <c r="F51" s="231" t="s">
        <v>373</v>
      </c>
      <c r="G51" s="231" t="s">
        <v>373</v>
      </c>
      <c r="H51" s="231" t="s">
        <v>373</v>
      </c>
      <c r="I51" s="182">
        <v>78</v>
      </c>
      <c r="J51" s="231" t="s">
        <v>373</v>
      </c>
      <c r="K51" s="231"/>
      <c r="L51" s="231"/>
      <c r="M51" s="27" t="s">
        <v>1088</v>
      </c>
      <c r="N51" s="27" t="s">
        <v>450</v>
      </c>
      <c r="O51" s="26" t="str">
        <f>Table4[[#This Row],[EN-DC Configuration]]&amp;" "&amp;Table4[[#This Row],[Power Class]]&amp;" "&amp;Table4[[#This Row],[RAN4
Release]]</f>
        <v>DC_7C_n78A PC3 Rel-15</v>
      </c>
      <c r="P51" s="29" t="s">
        <v>1005</v>
      </c>
      <c r="Q51" s="29" t="s">
        <v>643</v>
      </c>
      <c r="R51" s="92"/>
      <c r="S51" s="29"/>
      <c r="T51" s="29"/>
      <c r="U51" s="29"/>
      <c r="V51" s="29"/>
      <c r="W51" s="29"/>
      <c r="X51" s="29"/>
      <c r="Y51" s="29"/>
      <c r="Z51" s="178">
        <v>2</v>
      </c>
      <c r="AA51" s="178">
        <f>Table4[[#This Row],[No. of Component Carriers (LTE)]]+Table4[[#This Row],[No. of Component Carriers (NR)]]</f>
        <v>3</v>
      </c>
      <c r="AB51" s="178">
        <v>2</v>
      </c>
      <c r="AC51" s="178">
        <v>1</v>
      </c>
      <c r="AD51" s="179" t="s">
        <v>373</v>
      </c>
      <c r="AE51" s="29" t="s">
        <v>546</v>
      </c>
      <c r="AF51" s="65" t="s">
        <v>705</v>
      </c>
      <c r="AG51" s="29"/>
      <c r="AH51" s="29" t="s">
        <v>1042</v>
      </c>
    </row>
    <row r="52" spans="1:34" ht="13">
      <c r="A52" s="29">
        <v>51</v>
      </c>
      <c r="B52" s="26" t="s">
        <v>315</v>
      </c>
      <c r="C52" s="26" t="s">
        <v>492</v>
      </c>
      <c r="D52" s="29" t="s">
        <v>556</v>
      </c>
      <c r="E52" s="235">
        <v>66</v>
      </c>
      <c r="F52" s="231" t="s">
        <v>373</v>
      </c>
      <c r="G52" s="231" t="s">
        <v>373</v>
      </c>
      <c r="H52" s="231" t="s">
        <v>373</v>
      </c>
      <c r="I52" s="182">
        <v>71</v>
      </c>
      <c r="J52" s="231" t="s">
        <v>373</v>
      </c>
      <c r="K52" s="231"/>
      <c r="L52" s="231"/>
      <c r="M52" s="27" t="s">
        <v>1088</v>
      </c>
      <c r="N52" s="27" t="s">
        <v>452</v>
      </c>
      <c r="O52" s="26" t="str">
        <f>Table4[[#This Row],[EN-DC Configuration]]&amp;" "&amp;Table4[[#This Row],[Power Class]]&amp;" "&amp;Table4[[#This Row],[RAN4
Release]]</f>
        <v>DC_66C_n71A PC3 Rel-16</v>
      </c>
      <c r="P52" s="29" t="s">
        <v>1004</v>
      </c>
      <c r="Q52" s="29"/>
      <c r="R52" s="156">
        <v>0</v>
      </c>
      <c r="S52" s="157">
        <v>0</v>
      </c>
      <c r="T52" s="232">
        <v>0</v>
      </c>
      <c r="U52" s="92">
        <v>0</v>
      </c>
      <c r="V52" s="92">
        <v>0</v>
      </c>
      <c r="W52" s="92">
        <v>0</v>
      </c>
      <c r="X52" s="92">
        <v>0</v>
      </c>
      <c r="Y52" s="92">
        <v>0</v>
      </c>
      <c r="Z52" s="178">
        <v>2</v>
      </c>
      <c r="AA52" s="178">
        <f>Table4[[#This Row],[No. of Component Carriers (LTE)]]+Table4[[#This Row],[No. of Component Carriers (NR)]]</f>
        <v>3</v>
      </c>
      <c r="AB52" s="178">
        <v>2</v>
      </c>
      <c r="AC52" s="178">
        <v>1</v>
      </c>
      <c r="AD52" s="179" t="s">
        <v>373</v>
      </c>
      <c r="AE52" s="29" t="s">
        <v>467</v>
      </c>
      <c r="AF52" s="65" t="s">
        <v>705</v>
      </c>
      <c r="AG52" s="236"/>
      <c r="AH52" s="29" t="s">
        <v>1042</v>
      </c>
    </row>
    <row r="53" spans="1:34" ht="13">
      <c r="A53" s="29">
        <v>53</v>
      </c>
      <c r="B53" s="26" t="s">
        <v>315</v>
      </c>
      <c r="C53" s="26" t="s">
        <v>1134</v>
      </c>
      <c r="D53" s="29" t="s">
        <v>659</v>
      </c>
      <c r="E53" s="230">
        <v>2</v>
      </c>
      <c r="F53" s="231" t="s">
        <v>373</v>
      </c>
      <c r="G53" s="231" t="s">
        <v>373</v>
      </c>
      <c r="H53" s="231" t="s">
        <v>373</v>
      </c>
      <c r="I53" s="231">
        <v>77</v>
      </c>
      <c r="J53" s="231">
        <v>77</v>
      </c>
      <c r="K53" s="231"/>
      <c r="L53" s="231"/>
      <c r="M53" s="27" t="s">
        <v>1088</v>
      </c>
      <c r="N53" s="27" t="s">
        <v>652</v>
      </c>
      <c r="O53" s="26" t="str">
        <f>Table4[[#This Row],[EN-DC Configuration]]&amp;" "&amp;Table4[[#This Row],[Power Class]]&amp;" "&amp;Table4[[#This Row],[RAN4
Release]]</f>
        <v>DC_2A_n77(2A) PC3 Rel-17</v>
      </c>
      <c r="P53" s="29" t="s">
        <v>1005</v>
      </c>
      <c r="Q53" s="29" t="s">
        <v>1090</v>
      </c>
      <c r="R53" s="92"/>
      <c r="S53" s="158"/>
      <c r="T53" s="232"/>
      <c r="U53" s="92"/>
      <c r="V53" s="92"/>
      <c r="W53" s="92"/>
      <c r="X53" s="92"/>
      <c r="Y53" s="92"/>
      <c r="Z53" s="178">
        <v>2</v>
      </c>
      <c r="AA53" s="178">
        <f>Table4[[#This Row],[No. of Component Carriers (LTE)]]+Table4[[#This Row],[No. of Component Carriers (NR)]]</f>
        <v>3</v>
      </c>
      <c r="AB53" s="178">
        <v>1</v>
      </c>
      <c r="AC53" s="178">
        <v>2</v>
      </c>
      <c r="AD53" s="179" t="s">
        <v>459</v>
      </c>
      <c r="AE53" s="29" t="s">
        <v>470</v>
      </c>
      <c r="AF53" s="65" t="s">
        <v>856</v>
      </c>
      <c r="AG53" s="29"/>
      <c r="AH53" s="29"/>
    </row>
    <row r="54" spans="1:34" ht="13">
      <c r="A54" s="29">
        <v>54</v>
      </c>
      <c r="B54" s="26" t="s">
        <v>315</v>
      </c>
      <c r="C54" s="26" t="s">
        <v>995</v>
      </c>
      <c r="D54" s="29" t="s">
        <v>556</v>
      </c>
      <c r="E54" s="230">
        <v>2</v>
      </c>
      <c r="F54" s="231" t="s">
        <v>373</v>
      </c>
      <c r="G54" s="231" t="s">
        <v>373</v>
      </c>
      <c r="H54" s="231" t="s">
        <v>373</v>
      </c>
      <c r="I54" s="182">
        <v>78</v>
      </c>
      <c r="J54" s="231" t="s">
        <v>373</v>
      </c>
      <c r="K54" s="231"/>
      <c r="L54" s="231"/>
      <c r="M54" s="27" t="s">
        <v>1088</v>
      </c>
      <c r="N54" s="27" t="s">
        <v>452</v>
      </c>
      <c r="O54" s="26" t="str">
        <f>Table4[[#This Row],[EN-DC Configuration]]&amp;" "&amp;Table4[[#This Row],[Power Class]]&amp;" "&amp;Table4[[#This Row],[RAN4
Release]]</f>
        <v>DC_2A_n78(2A) PC3 Rel-16</v>
      </c>
      <c r="P54" s="29" t="s">
        <v>1004</v>
      </c>
      <c r="Q54" s="29"/>
      <c r="R54" s="156">
        <v>0</v>
      </c>
      <c r="S54" s="157">
        <v>0</v>
      </c>
      <c r="T54" s="232">
        <v>0</v>
      </c>
      <c r="U54" s="232">
        <v>0</v>
      </c>
      <c r="V54" s="92"/>
      <c r="W54" s="92"/>
      <c r="X54" s="92"/>
      <c r="Y54" s="92"/>
      <c r="Z54" s="178">
        <v>2</v>
      </c>
      <c r="AA54" s="178">
        <f>Table4[[#This Row],[No. of Component Carriers (LTE)]]+Table4[[#This Row],[No. of Component Carriers (NR)]]</f>
        <v>3</v>
      </c>
      <c r="AB54" s="178">
        <v>1</v>
      </c>
      <c r="AC54" s="178">
        <v>2</v>
      </c>
      <c r="AD54" s="179" t="s">
        <v>459</v>
      </c>
      <c r="AE54" s="29" t="s">
        <v>470</v>
      </c>
      <c r="AF54" s="65" t="s">
        <v>842</v>
      </c>
      <c r="AG54" s="180"/>
      <c r="AH54" s="29"/>
    </row>
    <row r="55" spans="1:34" ht="13">
      <c r="A55" s="29">
        <v>55</v>
      </c>
      <c r="B55" s="26" t="s">
        <v>315</v>
      </c>
      <c r="C55" s="26" t="s">
        <v>786</v>
      </c>
      <c r="D55" s="29" t="s">
        <v>556</v>
      </c>
      <c r="E55" s="230">
        <v>7</v>
      </c>
      <c r="F55" s="231" t="s">
        <v>373</v>
      </c>
      <c r="G55" s="231" t="s">
        <v>373</v>
      </c>
      <c r="H55" s="231" t="s">
        <v>373</v>
      </c>
      <c r="I55" s="182">
        <v>77</v>
      </c>
      <c r="J55" s="231" t="s">
        <v>373</v>
      </c>
      <c r="K55" s="231"/>
      <c r="L55" s="231"/>
      <c r="M55" s="27" t="s">
        <v>1088</v>
      </c>
      <c r="N55" s="27" t="s">
        <v>652</v>
      </c>
      <c r="O55" s="26" t="str">
        <f>Table4[[#This Row],[EN-DC Configuration]]&amp;" "&amp;Table4[[#This Row],[Power Class]]&amp;" "&amp;Table4[[#This Row],[RAN4
Release]]</f>
        <v>DC_7A_n77(2A) PC3 Rel-17</v>
      </c>
      <c r="P55" s="29" t="s">
        <v>1004</v>
      </c>
      <c r="Q55" s="29"/>
      <c r="R55" s="158">
        <v>0</v>
      </c>
      <c r="S55" s="158">
        <v>0</v>
      </c>
      <c r="T55" s="233">
        <v>0</v>
      </c>
      <c r="U55" s="232">
        <v>0</v>
      </c>
      <c r="V55" s="92"/>
      <c r="W55" s="92"/>
      <c r="X55" s="92"/>
      <c r="Y55" s="92"/>
      <c r="Z55" s="178">
        <v>2</v>
      </c>
      <c r="AA55" s="178">
        <f>Table4[[#This Row],[No. of Component Carriers (LTE)]]+Table4[[#This Row],[No. of Component Carriers (NR)]]</f>
        <v>3</v>
      </c>
      <c r="AB55" s="178">
        <v>1</v>
      </c>
      <c r="AC55" s="178">
        <v>2</v>
      </c>
      <c r="AD55" s="179" t="s">
        <v>459</v>
      </c>
      <c r="AE55" s="29" t="s">
        <v>1257</v>
      </c>
      <c r="AF55" s="65" t="s">
        <v>842</v>
      </c>
      <c r="AG55" s="180"/>
      <c r="AH55" s="29"/>
    </row>
    <row r="56" spans="1:34" ht="13">
      <c r="A56" s="29">
        <v>56</v>
      </c>
      <c r="B56" s="26" t="s">
        <v>315</v>
      </c>
      <c r="C56" s="26" t="s">
        <v>760</v>
      </c>
      <c r="D56" s="29" t="s">
        <v>556</v>
      </c>
      <c r="E56" s="230">
        <v>7</v>
      </c>
      <c r="F56" s="231" t="s">
        <v>373</v>
      </c>
      <c r="G56" s="231" t="s">
        <v>373</v>
      </c>
      <c r="H56" s="231" t="s">
        <v>373</v>
      </c>
      <c r="I56" s="182">
        <v>78</v>
      </c>
      <c r="J56" s="231" t="s">
        <v>373</v>
      </c>
      <c r="K56" s="231"/>
      <c r="L56" s="231"/>
      <c r="M56" s="27" t="s">
        <v>1088</v>
      </c>
      <c r="N56" s="27" t="s">
        <v>452</v>
      </c>
      <c r="O56" s="26" t="str">
        <f>Table4[[#This Row],[EN-DC Configuration]]&amp;" "&amp;Table4[[#This Row],[Power Class]]&amp;" "&amp;Table4[[#This Row],[RAN4
Release]]</f>
        <v>DC_7A_n78(2A) PC3 Rel-16</v>
      </c>
      <c r="P56" s="29" t="s">
        <v>1004</v>
      </c>
      <c r="Q56" s="29"/>
      <c r="R56" s="156">
        <v>0</v>
      </c>
      <c r="S56" s="157">
        <v>0</v>
      </c>
      <c r="T56" s="232">
        <v>0</v>
      </c>
      <c r="U56" s="232">
        <v>0</v>
      </c>
      <c r="V56" s="92"/>
      <c r="W56" s="92"/>
      <c r="X56" s="92"/>
      <c r="Y56" s="92"/>
      <c r="Z56" s="178">
        <v>2</v>
      </c>
      <c r="AA56" s="178">
        <f>Table4[[#This Row],[No. of Component Carriers (LTE)]]+Table4[[#This Row],[No. of Component Carriers (NR)]]</f>
        <v>3</v>
      </c>
      <c r="AB56" s="178">
        <v>1</v>
      </c>
      <c r="AC56" s="178">
        <v>2</v>
      </c>
      <c r="AD56" s="179" t="s">
        <v>459</v>
      </c>
      <c r="AE56" s="29" t="s">
        <v>470</v>
      </c>
      <c r="AF56" s="65" t="s">
        <v>842</v>
      </c>
      <c r="AG56" s="180"/>
      <c r="AH56" s="29"/>
    </row>
    <row r="57" spans="1:34" ht="13">
      <c r="A57" s="29">
        <v>57</v>
      </c>
      <c r="B57" s="26" t="s">
        <v>315</v>
      </c>
      <c r="C57" s="26" t="s">
        <v>1135</v>
      </c>
      <c r="D57" s="29" t="s">
        <v>787</v>
      </c>
      <c r="E57" s="231">
        <v>12</v>
      </c>
      <c r="F57" s="231" t="s">
        <v>373</v>
      </c>
      <c r="G57" s="231" t="s">
        <v>373</v>
      </c>
      <c r="H57" s="231" t="s">
        <v>373</v>
      </c>
      <c r="I57" s="231">
        <v>77</v>
      </c>
      <c r="J57" s="231">
        <v>77</v>
      </c>
      <c r="K57" s="231"/>
      <c r="L57" s="231"/>
      <c r="M57" s="27" t="s">
        <v>1088</v>
      </c>
      <c r="N57" s="27" t="s">
        <v>652</v>
      </c>
      <c r="O57" s="26" t="str">
        <f>Table4[[#This Row],[EN-DC Configuration]]&amp;" "&amp;Table4[[#This Row],[Power Class]]&amp;" "&amp;Table4[[#This Row],[RAN4
Release]]</f>
        <v>DC_12A_n77(2A) PC3 Rel-17</v>
      </c>
      <c r="P57" s="29" t="s">
        <v>1005</v>
      </c>
      <c r="Q57" s="29" t="s">
        <v>1090</v>
      </c>
      <c r="R57" s="92"/>
      <c r="S57" s="158"/>
      <c r="T57" s="232"/>
      <c r="U57" s="92"/>
      <c r="V57" s="92"/>
      <c r="W57" s="92"/>
      <c r="X57" s="92"/>
      <c r="Y57" s="92"/>
      <c r="Z57" s="178">
        <v>2</v>
      </c>
      <c r="AA57" s="178">
        <f>Table4[[#This Row],[No. of Component Carriers (LTE)]]+Table4[[#This Row],[No. of Component Carriers (NR)]]</f>
        <v>3</v>
      </c>
      <c r="AB57" s="178">
        <v>1</v>
      </c>
      <c r="AC57" s="178">
        <v>2</v>
      </c>
      <c r="AD57" s="179" t="s">
        <v>459</v>
      </c>
      <c r="AE57" s="29" t="s">
        <v>470</v>
      </c>
      <c r="AF57" s="65" t="s">
        <v>856</v>
      </c>
      <c r="AG57" s="29"/>
      <c r="AH57" s="29"/>
    </row>
    <row r="58" spans="1:34" ht="13">
      <c r="A58" s="29">
        <v>58</v>
      </c>
      <c r="B58" s="26" t="s">
        <v>315</v>
      </c>
      <c r="C58" s="26" t="s">
        <v>762</v>
      </c>
      <c r="D58" s="29" t="s">
        <v>556</v>
      </c>
      <c r="E58" s="235">
        <v>12</v>
      </c>
      <c r="F58" s="182" t="s">
        <v>373</v>
      </c>
      <c r="G58" s="231" t="s">
        <v>373</v>
      </c>
      <c r="H58" s="231" t="s">
        <v>373</v>
      </c>
      <c r="I58" s="182">
        <v>78</v>
      </c>
      <c r="J58" s="231" t="s">
        <v>373</v>
      </c>
      <c r="K58" s="231"/>
      <c r="L58" s="231"/>
      <c r="M58" s="27" t="s">
        <v>1088</v>
      </c>
      <c r="N58" s="27" t="s">
        <v>452</v>
      </c>
      <c r="O58" s="26" t="str">
        <f>Table4[[#This Row],[EN-DC Configuration]]&amp;" "&amp;Table4[[#This Row],[Power Class]]&amp;" "&amp;Table4[[#This Row],[RAN4
Release]]</f>
        <v>DC_12A_n78(2A) PC3 Rel-16</v>
      </c>
      <c r="P58" s="29" t="s">
        <v>1006</v>
      </c>
      <c r="Q58" s="29"/>
      <c r="R58" s="156">
        <v>0</v>
      </c>
      <c r="S58" s="157">
        <v>0</v>
      </c>
      <c r="T58" s="232">
        <v>0</v>
      </c>
      <c r="U58" s="232">
        <v>0</v>
      </c>
      <c r="V58" s="92"/>
      <c r="W58" s="92"/>
      <c r="X58" s="92"/>
      <c r="Y58" s="92"/>
      <c r="Z58" s="178">
        <v>2</v>
      </c>
      <c r="AA58" s="178">
        <f>Table4[[#This Row],[No. of Component Carriers (LTE)]]+Table4[[#This Row],[No. of Component Carriers (NR)]]</f>
        <v>3</v>
      </c>
      <c r="AB58" s="178">
        <v>1</v>
      </c>
      <c r="AC58" s="178">
        <v>2</v>
      </c>
      <c r="AD58" s="179" t="s">
        <v>459</v>
      </c>
      <c r="AE58" s="29" t="s">
        <v>470</v>
      </c>
      <c r="AF58" s="65" t="s">
        <v>842</v>
      </c>
      <c r="AG58" s="180"/>
      <c r="AH58" s="29"/>
    </row>
    <row r="59" spans="1:34" ht="13">
      <c r="A59" s="29">
        <v>60</v>
      </c>
      <c r="B59" s="26" t="s">
        <v>315</v>
      </c>
      <c r="C59" s="26" t="s">
        <v>1136</v>
      </c>
      <c r="D59" s="29" t="s">
        <v>696</v>
      </c>
      <c r="E59" s="231">
        <v>66</v>
      </c>
      <c r="F59" s="231" t="s">
        <v>373</v>
      </c>
      <c r="G59" s="231" t="s">
        <v>373</v>
      </c>
      <c r="H59" s="231" t="s">
        <v>373</v>
      </c>
      <c r="I59" s="231">
        <v>77</v>
      </c>
      <c r="J59" s="231">
        <v>77</v>
      </c>
      <c r="K59" s="231"/>
      <c r="L59" s="231"/>
      <c r="M59" s="27" t="s">
        <v>1088</v>
      </c>
      <c r="N59" s="27" t="s">
        <v>652</v>
      </c>
      <c r="O59" s="26" t="str">
        <f>Table4[[#This Row],[EN-DC Configuration]]&amp;" "&amp;Table4[[#This Row],[Power Class]]&amp;" "&amp;Table4[[#This Row],[RAN4
Release]]</f>
        <v>DC_66A_n77(2A) PC3 Rel-17</v>
      </c>
      <c r="P59" s="29" t="s">
        <v>1005</v>
      </c>
      <c r="Q59" s="29" t="s">
        <v>1090</v>
      </c>
      <c r="R59" s="92"/>
      <c r="S59" s="158"/>
      <c r="T59" s="232"/>
      <c r="U59" s="92"/>
      <c r="V59" s="92"/>
      <c r="W59" s="92"/>
      <c r="X59" s="92"/>
      <c r="Y59" s="92"/>
      <c r="Z59" s="178">
        <v>2</v>
      </c>
      <c r="AA59" s="178">
        <f>Table4[[#This Row],[No. of Component Carriers (LTE)]]+Table4[[#This Row],[No. of Component Carriers (NR)]]</f>
        <v>3</v>
      </c>
      <c r="AB59" s="178">
        <v>1</v>
      </c>
      <c r="AC59" s="178">
        <v>2</v>
      </c>
      <c r="AD59" s="179" t="s">
        <v>459</v>
      </c>
      <c r="AE59" s="29" t="s">
        <v>629</v>
      </c>
      <c r="AF59" s="65" t="s">
        <v>856</v>
      </c>
      <c r="AG59" s="29"/>
      <c r="AH59" s="29"/>
    </row>
    <row r="60" spans="1:34" ht="13">
      <c r="A60" s="29">
        <v>61</v>
      </c>
      <c r="B60" s="26" t="s">
        <v>315</v>
      </c>
      <c r="C60" s="26" t="s">
        <v>761</v>
      </c>
      <c r="D60" s="29" t="s">
        <v>556</v>
      </c>
      <c r="E60" s="235">
        <v>66</v>
      </c>
      <c r="F60" s="182" t="s">
        <v>373</v>
      </c>
      <c r="G60" s="231" t="s">
        <v>373</v>
      </c>
      <c r="H60" s="231" t="s">
        <v>373</v>
      </c>
      <c r="I60" s="182">
        <v>78</v>
      </c>
      <c r="J60" s="231" t="s">
        <v>373</v>
      </c>
      <c r="K60" s="231"/>
      <c r="L60" s="231"/>
      <c r="M60" s="27" t="s">
        <v>1088</v>
      </c>
      <c r="N60" s="27" t="s">
        <v>452</v>
      </c>
      <c r="O60" s="26" t="str">
        <f>Table4[[#This Row],[EN-DC Configuration]]&amp;" "&amp;Table4[[#This Row],[Power Class]]&amp;" "&amp;Table4[[#This Row],[RAN4
Release]]</f>
        <v>DC_66A_n78(2A) PC3 Rel-16</v>
      </c>
      <c r="P60" s="29" t="s">
        <v>1004</v>
      </c>
      <c r="Q60" s="29"/>
      <c r="R60" s="156">
        <v>0</v>
      </c>
      <c r="S60" s="157">
        <v>0</v>
      </c>
      <c r="T60" s="232">
        <v>0</v>
      </c>
      <c r="U60" s="232">
        <v>0</v>
      </c>
      <c r="V60" s="92"/>
      <c r="W60" s="92"/>
      <c r="X60" s="92"/>
      <c r="Y60" s="92"/>
      <c r="Z60" s="178">
        <v>2</v>
      </c>
      <c r="AA60" s="178">
        <f>Table4[[#This Row],[No. of Component Carriers (LTE)]]+Table4[[#This Row],[No. of Component Carriers (NR)]]</f>
        <v>3</v>
      </c>
      <c r="AB60" s="178">
        <v>1</v>
      </c>
      <c r="AC60" s="178">
        <v>2</v>
      </c>
      <c r="AD60" s="179" t="s">
        <v>459</v>
      </c>
      <c r="AE60" s="29" t="s">
        <v>470</v>
      </c>
      <c r="AF60" s="65" t="s">
        <v>842</v>
      </c>
      <c r="AG60" s="180"/>
      <c r="AH60" s="29"/>
    </row>
    <row r="61" spans="1:34" ht="13">
      <c r="A61" s="29">
        <v>62</v>
      </c>
      <c r="B61" s="26" t="s">
        <v>315</v>
      </c>
      <c r="C61" s="26" t="s">
        <v>801</v>
      </c>
      <c r="D61" s="29" t="s">
        <v>556</v>
      </c>
      <c r="E61" s="230">
        <v>7</v>
      </c>
      <c r="F61" s="230">
        <v>7</v>
      </c>
      <c r="G61" s="231" t="s">
        <v>373</v>
      </c>
      <c r="H61" s="231" t="s">
        <v>373</v>
      </c>
      <c r="I61" s="182">
        <v>77</v>
      </c>
      <c r="J61" s="231" t="s">
        <v>373</v>
      </c>
      <c r="K61" s="231"/>
      <c r="L61" s="231"/>
      <c r="M61" s="27" t="s">
        <v>1088</v>
      </c>
      <c r="N61" s="27" t="s">
        <v>652</v>
      </c>
      <c r="O61" s="26" t="str">
        <f>Table4[[#This Row],[EN-DC Configuration]]&amp;" "&amp;Table4[[#This Row],[Power Class]]&amp;" "&amp;Table4[[#This Row],[RAN4
Release]]</f>
        <v>DC_7A-7A_n77(2A) PC3 Rel-17</v>
      </c>
      <c r="P61" s="29" t="s">
        <v>1004</v>
      </c>
      <c r="Q61" s="29"/>
      <c r="R61" s="158">
        <v>0</v>
      </c>
      <c r="S61" s="158">
        <v>0</v>
      </c>
      <c r="T61" s="233">
        <v>0</v>
      </c>
      <c r="U61" s="232">
        <v>0</v>
      </c>
      <c r="V61" s="92"/>
      <c r="W61" s="92"/>
      <c r="X61" s="92"/>
      <c r="Y61" s="92"/>
      <c r="Z61" s="178">
        <v>2</v>
      </c>
      <c r="AA61" s="178">
        <f>Table4[[#This Row],[No. of Component Carriers (LTE)]]+Table4[[#This Row],[No. of Component Carriers (NR)]]</f>
        <v>4</v>
      </c>
      <c r="AB61" s="178">
        <v>2</v>
      </c>
      <c r="AC61" s="178">
        <v>2</v>
      </c>
      <c r="AD61" s="179" t="s">
        <v>459</v>
      </c>
      <c r="AE61" s="29" t="s">
        <v>494</v>
      </c>
      <c r="AF61" s="65" t="s">
        <v>834</v>
      </c>
      <c r="AG61" s="180"/>
      <c r="AH61" s="29" t="s">
        <v>1042</v>
      </c>
    </row>
    <row r="62" spans="1:34" ht="13">
      <c r="A62" s="29">
        <v>63</v>
      </c>
      <c r="B62" s="26" t="s">
        <v>315</v>
      </c>
      <c r="C62" s="26" t="s">
        <v>774</v>
      </c>
      <c r="D62" s="29" t="s">
        <v>556</v>
      </c>
      <c r="E62" s="230">
        <v>7</v>
      </c>
      <c r="F62" s="230">
        <v>7</v>
      </c>
      <c r="G62" s="231" t="s">
        <v>373</v>
      </c>
      <c r="H62" s="231" t="s">
        <v>373</v>
      </c>
      <c r="I62" s="182">
        <v>78</v>
      </c>
      <c r="J62" s="231" t="s">
        <v>373</v>
      </c>
      <c r="K62" s="231"/>
      <c r="L62" s="231"/>
      <c r="M62" s="27" t="s">
        <v>1088</v>
      </c>
      <c r="N62" s="27" t="s">
        <v>452</v>
      </c>
      <c r="O62" s="26" t="str">
        <f>Table4[[#This Row],[EN-DC Configuration]]&amp;" "&amp;Table4[[#This Row],[Power Class]]&amp;" "&amp;Table4[[#This Row],[RAN4
Release]]</f>
        <v>DC_7A-7A_n78(2A) PC3 Rel-16</v>
      </c>
      <c r="P62" s="29" t="s">
        <v>1004</v>
      </c>
      <c r="Q62" s="29"/>
      <c r="R62" s="156">
        <v>0</v>
      </c>
      <c r="S62" s="157">
        <v>0</v>
      </c>
      <c r="T62" s="232">
        <v>0</v>
      </c>
      <c r="U62" s="232">
        <v>0</v>
      </c>
      <c r="V62" s="92"/>
      <c r="W62" s="92"/>
      <c r="X62" s="92"/>
      <c r="Y62" s="92"/>
      <c r="Z62" s="178">
        <v>2</v>
      </c>
      <c r="AA62" s="178">
        <f>Table4[[#This Row],[No. of Component Carriers (LTE)]]+Table4[[#This Row],[No. of Component Carriers (NR)]]</f>
        <v>4</v>
      </c>
      <c r="AB62" s="178">
        <v>2</v>
      </c>
      <c r="AC62" s="178">
        <v>2</v>
      </c>
      <c r="AD62" s="179" t="s">
        <v>459</v>
      </c>
      <c r="AE62" s="29" t="s">
        <v>470</v>
      </c>
      <c r="AF62" s="65" t="s">
        <v>834</v>
      </c>
      <c r="AG62" s="180"/>
      <c r="AH62" s="29" t="s">
        <v>1042</v>
      </c>
    </row>
    <row r="63" spans="1:34" ht="13">
      <c r="A63" s="29">
        <v>64</v>
      </c>
      <c r="B63" s="26" t="s">
        <v>315</v>
      </c>
      <c r="C63" s="26" t="s">
        <v>804</v>
      </c>
      <c r="D63" s="29" t="s">
        <v>556</v>
      </c>
      <c r="E63" s="230">
        <v>7</v>
      </c>
      <c r="F63" s="231" t="s">
        <v>373</v>
      </c>
      <c r="G63" s="182" t="s">
        <v>373</v>
      </c>
      <c r="H63" s="182" t="s">
        <v>373</v>
      </c>
      <c r="I63" s="182">
        <v>77</v>
      </c>
      <c r="J63" s="231" t="s">
        <v>373</v>
      </c>
      <c r="K63" s="231"/>
      <c r="L63" s="231"/>
      <c r="M63" s="27" t="s">
        <v>1088</v>
      </c>
      <c r="N63" s="27" t="s">
        <v>652</v>
      </c>
      <c r="O63" s="26" t="str">
        <f>Table4[[#This Row],[EN-DC Configuration]]&amp;" "&amp;Table4[[#This Row],[Power Class]]&amp;" "&amp;Table4[[#This Row],[RAN4
Release]]</f>
        <v>DC_7C_n77(2A) PC3 Rel-17</v>
      </c>
      <c r="P63" s="29" t="s">
        <v>1004</v>
      </c>
      <c r="Q63" s="29"/>
      <c r="R63" s="158">
        <v>0</v>
      </c>
      <c r="S63" s="158">
        <v>0</v>
      </c>
      <c r="T63" s="233">
        <v>0</v>
      </c>
      <c r="U63" s="232">
        <v>0</v>
      </c>
      <c r="V63" s="92"/>
      <c r="W63" s="92"/>
      <c r="X63" s="92"/>
      <c r="Y63" s="92"/>
      <c r="Z63" s="178">
        <v>2</v>
      </c>
      <c r="AA63" s="178">
        <f>Table4[[#This Row],[No. of Component Carriers (LTE)]]+Table4[[#This Row],[No. of Component Carriers (NR)]]</f>
        <v>4</v>
      </c>
      <c r="AB63" s="178">
        <v>2</v>
      </c>
      <c r="AC63" s="178">
        <v>2</v>
      </c>
      <c r="AD63" s="179" t="s">
        <v>459</v>
      </c>
      <c r="AE63" s="29" t="s">
        <v>470</v>
      </c>
      <c r="AF63" s="65" t="s">
        <v>834</v>
      </c>
      <c r="AG63" s="180"/>
      <c r="AH63" s="29" t="s">
        <v>1042</v>
      </c>
    </row>
    <row r="64" spans="1:34" ht="13">
      <c r="A64" s="29">
        <v>65</v>
      </c>
      <c r="B64" s="26" t="s">
        <v>315</v>
      </c>
      <c r="C64" s="26" t="s">
        <v>777</v>
      </c>
      <c r="D64" s="26"/>
      <c r="E64" s="230">
        <v>7</v>
      </c>
      <c r="F64" s="231" t="s">
        <v>373</v>
      </c>
      <c r="G64" s="231" t="s">
        <v>373</v>
      </c>
      <c r="H64" s="231" t="s">
        <v>373</v>
      </c>
      <c r="I64" s="182">
        <v>78</v>
      </c>
      <c r="J64" s="231" t="s">
        <v>373</v>
      </c>
      <c r="K64" s="231"/>
      <c r="L64" s="231"/>
      <c r="M64" s="27" t="s">
        <v>1088</v>
      </c>
      <c r="N64" s="27" t="s">
        <v>452</v>
      </c>
      <c r="O64" s="26" t="str">
        <f>Table4[[#This Row],[EN-DC Configuration]]&amp;" "&amp;Table4[[#This Row],[Power Class]]&amp;" "&amp;Table4[[#This Row],[RAN4
Release]]</f>
        <v>DC_7C_n78(2A) PC3 Rel-16</v>
      </c>
      <c r="P64" s="29" t="s">
        <v>1004</v>
      </c>
      <c r="Q64" s="29"/>
      <c r="R64" s="156">
        <v>0</v>
      </c>
      <c r="S64" s="157">
        <v>0</v>
      </c>
      <c r="T64" s="232">
        <v>0</v>
      </c>
      <c r="U64" s="232">
        <v>0</v>
      </c>
      <c r="V64" s="92"/>
      <c r="W64" s="92"/>
      <c r="X64" s="92"/>
      <c r="Y64" s="92"/>
      <c r="Z64" s="178">
        <v>2</v>
      </c>
      <c r="AA64" s="178">
        <f>Table4[[#This Row],[No. of Component Carriers (LTE)]]+Table4[[#This Row],[No. of Component Carriers (NR)]]</f>
        <v>4</v>
      </c>
      <c r="AB64" s="178">
        <v>2</v>
      </c>
      <c r="AC64" s="178">
        <v>2</v>
      </c>
      <c r="AD64" s="179" t="s">
        <v>459</v>
      </c>
      <c r="AE64" s="29" t="s">
        <v>470</v>
      </c>
      <c r="AF64" s="65" t="s">
        <v>834</v>
      </c>
      <c r="AG64" s="180"/>
      <c r="AH64" s="29" t="s">
        <v>1042</v>
      </c>
    </row>
    <row r="65" spans="1:34" ht="12.75" customHeight="1">
      <c r="A65" s="29">
        <v>66</v>
      </c>
      <c r="B65" s="26" t="s">
        <v>315</v>
      </c>
      <c r="C65" s="26" t="s">
        <v>807</v>
      </c>
      <c r="D65" s="29" t="s">
        <v>556</v>
      </c>
      <c r="E65" s="230">
        <v>2</v>
      </c>
      <c r="F65" s="230">
        <v>2</v>
      </c>
      <c r="G65" s="182" t="s">
        <v>373</v>
      </c>
      <c r="H65" s="182" t="s">
        <v>373</v>
      </c>
      <c r="I65" s="230">
        <v>2</v>
      </c>
      <c r="J65" s="231" t="s">
        <v>373</v>
      </c>
      <c r="K65" s="231"/>
      <c r="L65" s="231"/>
      <c r="M65" s="27" t="s">
        <v>1088</v>
      </c>
      <c r="N65" s="27" t="s">
        <v>452</v>
      </c>
      <c r="O65" s="26" t="str">
        <f>Table4[[#This Row],[EN-DC Configuration]]&amp;" "&amp;Table4[[#This Row],[Power Class]]&amp;" "&amp;Table4[[#This Row],[RAN4
Release]]</f>
        <v>DC_2A-2A_n5A PC3 Rel-16</v>
      </c>
      <c r="P65" s="29" t="s">
        <v>1005</v>
      </c>
      <c r="Q65" s="29" t="s">
        <v>1090</v>
      </c>
      <c r="R65" s="92">
        <v>0</v>
      </c>
      <c r="S65" s="157">
        <v>0</v>
      </c>
      <c r="T65" s="232">
        <v>0</v>
      </c>
      <c r="U65" s="232">
        <v>0</v>
      </c>
      <c r="V65" s="92"/>
      <c r="W65" s="92"/>
      <c r="X65" s="92"/>
      <c r="Y65" s="92"/>
      <c r="Z65" s="178">
        <v>3</v>
      </c>
      <c r="AA65" s="178">
        <f>Table4[[#This Row],[No. of Component Carriers (LTE)]]+Table4[[#This Row],[No. of Component Carriers (NR)]]</f>
        <v>3</v>
      </c>
      <c r="AB65" s="178">
        <v>2</v>
      </c>
      <c r="AC65" s="178">
        <v>1</v>
      </c>
      <c r="AD65" s="179" t="s">
        <v>373</v>
      </c>
      <c r="AE65" s="29" t="s">
        <v>475</v>
      </c>
      <c r="AF65" s="65" t="s">
        <v>705</v>
      </c>
      <c r="AG65" s="180"/>
      <c r="AH65" s="29" t="s">
        <v>1042</v>
      </c>
    </row>
    <row r="66" spans="1:34" ht="13">
      <c r="A66" s="29">
        <v>67</v>
      </c>
      <c r="B66" s="26" t="s">
        <v>315</v>
      </c>
      <c r="C66" s="26" t="s">
        <v>666</v>
      </c>
      <c r="D66" s="29"/>
      <c r="E66" s="230">
        <v>2</v>
      </c>
      <c r="F66" s="230">
        <v>5</v>
      </c>
      <c r="G66" s="231" t="s">
        <v>373</v>
      </c>
      <c r="H66" s="231" t="s">
        <v>373</v>
      </c>
      <c r="I66" s="182">
        <v>66</v>
      </c>
      <c r="J66" s="231" t="s">
        <v>373</v>
      </c>
      <c r="K66" s="231"/>
      <c r="L66" s="231"/>
      <c r="M66" s="27" t="s">
        <v>1088</v>
      </c>
      <c r="N66" s="27" t="s">
        <v>450</v>
      </c>
      <c r="O66" s="26" t="str">
        <f>Table4[[#This Row],[EN-DC Configuration]]&amp;" "&amp;Table4[[#This Row],[Power Class]]&amp;" "&amp;Table4[[#This Row],[RAN4
Release]]</f>
        <v>DC_2A-5A_n66A PC3 Rel-15</v>
      </c>
      <c r="P66" s="29" t="s">
        <v>1005</v>
      </c>
      <c r="Q66" s="29" t="s">
        <v>1247</v>
      </c>
      <c r="R66" s="92">
        <v>0</v>
      </c>
      <c r="S66" s="158">
        <v>0</v>
      </c>
      <c r="T66" s="92">
        <v>0</v>
      </c>
      <c r="U66" s="232">
        <v>0</v>
      </c>
      <c r="V66" s="92"/>
      <c r="W66" s="92"/>
      <c r="X66" s="92"/>
      <c r="Y66" s="29"/>
      <c r="Z66" s="178">
        <v>3</v>
      </c>
      <c r="AA66" s="178">
        <f>Table4[[#This Row],[No. of Component Carriers (LTE)]]+Table4[[#This Row],[No. of Component Carriers (NR)]]</f>
        <v>3</v>
      </c>
      <c r="AB66" s="178">
        <v>2</v>
      </c>
      <c r="AC66" s="178">
        <v>1</v>
      </c>
      <c r="AD66" s="179" t="s">
        <v>373</v>
      </c>
      <c r="AE66" s="29" t="s">
        <v>655</v>
      </c>
      <c r="AF66" s="29" t="s">
        <v>721</v>
      </c>
      <c r="AG66" s="29"/>
      <c r="AH66" s="29" t="s">
        <v>1042</v>
      </c>
    </row>
    <row r="67" spans="1:34" ht="13">
      <c r="A67" s="29">
        <v>68</v>
      </c>
      <c r="B67" s="26" t="s">
        <v>315</v>
      </c>
      <c r="C67" s="26" t="s">
        <v>700</v>
      </c>
      <c r="D67" s="29"/>
      <c r="E67" s="230">
        <v>2</v>
      </c>
      <c r="F67" s="230">
        <v>7</v>
      </c>
      <c r="G67" s="231" t="s">
        <v>373</v>
      </c>
      <c r="H67" s="231" t="s">
        <v>373</v>
      </c>
      <c r="I67" s="182">
        <v>66</v>
      </c>
      <c r="J67" s="231" t="s">
        <v>373</v>
      </c>
      <c r="K67" s="231"/>
      <c r="L67" s="231"/>
      <c r="M67" s="27" t="s">
        <v>1088</v>
      </c>
      <c r="N67" s="27" t="s">
        <v>452</v>
      </c>
      <c r="O67" s="26" t="str">
        <f>Table4[[#This Row],[EN-DC Configuration]]&amp;" "&amp;Table4[[#This Row],[Power Class]]&amp;" "&amp;Table4[[#This Row],[RAN4
Release]]</f>
        <v>DC_2A-7A_n66A PC3 Rel-16</v>
      </c>
      <c r="P67" s="29" t="s">
        <v>1006</v>
      </c>
      <c r="Q67" s="29"/>
      <c r="R67" s="92">
        <v>0</v>
      </c>
      <c r="S67" s="157">
        <v>0</v>
      </c>
      <c r="T67" s="232">
        <v>0</v>
      </c>
      <c r="U67" s="232">
        <v>0</v>
      </c>
      <c r="V67" s="92"/>
      <c r="W67" s="92"/>
      <c r="X67" s="92"/>
      <c r="Y67" s="29"/>
      <c r="Z67" s="178">
        <v>3</v>
      </c>
      <c r="AA67" s="178">
        <f>Table4[[#This Row],[No. of Component Carriers (LTE)]]+Table4[[#This Row],[No. of Component Carriers (NR)]]</f>
        <v>3</v>
      </c>
      <c r="AB67" s="178">
        <v>2</v>
      </c>
      <c r="AC67" s="178">
        <v>1</v>
      </c>
      <c r="AD67" s="179" t="s">
        <v>373</v>
      </c>
      <c r="AE67" s="29" t="s">
        <v>1147</v>
      </c>
      <c r="AF67" s="29" t="s">
        <v>705</v>
      </c>
      <c r="AG67" s="236"/>
      <c r="AH67" s="29" t="s">
        <v>1042</v>
      </c>
    </row>
    <row r="68" spans="1:34" ht="13">
      <c r="A68" s="29">
        <v>69</v>
      </c>
      <c r="B68" s="26" t="s">
        <v>315</v>
      </c>
      <c r="C68" s="26" t="s">
        <v>667</v>
      </c>
      <c r="D68" s="29"/>
      <c r="E68" s="230">
        <v>2</v>
      </c>
      <c r="F68" s="230">
        <v>7</v>
      </c>
      <c r="G68" s="231" t="s">
        <v>373</v>
      </c>
      <c r="H68" s="231" t="s">
        <v>373</v>
      </c>
      <c r="I68" s="182">
        <v>71</v>
      </c>
      <c r="J68" s="231" t="s">
        <v>373</v>
      </c>
      <c r="K68" s="231"/>
      <c r="L68" s="231"/>
      <c r="M68" s="27" t="s">
        <v>1088</v>
      </c>
      <c r="N68" s="27" t="s">
        <v>452</v>
      </c>
      <c r="O68" s="26" t="str">
        <f>Table4[[#This Row],[EN-DC Configuration]]&amp;" "&amp;Table4[[#This Row],[Power Class]]&amp;" "&amp;Table4[[#This Row],[RAN4
Release]]</f>
        <v>DC_2A-7A_n71A PC3 Rel-16</v>
      </c>
      <c r="P68" s="29" t="s">
        <v>1006</v>
      </c>
      <c r="Q68" s="29"/>
      <c r="R68" s="92">
        <v>0</v>
      </c>
      <c r="S68" s="157">
        <v>0</v>
      </c>
      <c r="T68" s="232">
        <v>0</v>
      </c>
      <c r="U68" s="232">
        <v>0</v>
      </c>
      <c r="V68" s="92"/>
      <c r="W68" s="92"/>
      <c r="X68" s="92"/>
      <c r="Y68" s="29"/>
      <c r="Z68" s="178">
        <v>3</v>
      </c>
      <c r="AA68" s="178">
        <f>Table4[[#This Row],[No. of Component Carriers (LTE)]]+Table4[[#This Row],[No. of Component Carriers (NR)]]</f>
        <v>3</v>
      </c>
      <c r="AB68" s="178">
        <v>2</v>
      </c>
      <c r="AC68" s="178">
        <v>1</v>
      </c>
      <c r="AD68" s="179" t="s">
        <v>373</v>
      </c>
      <c r="AE68" s="29" t="s">
        <v>655</v>
      </c>
      <c r="AF68" s="29" t="s">
        <v>705</v>
      </c>
      <c r="AG68" s="236"/>
      <c r="AH68" s="29" t="s">
        <v>1042</v>
      </c>
    </row>
    <row r="69" spans="1:34" ht="13">
      <c r="A69" s="29">
        <v>70</v>
      </c>
      <c r="B69" s="26" t="s">
        <v>315</v>
      </c>
      <c r="C69" s="26" t="s">
        <v>788</v>
      </c>
      <c r="D69" s="29"/>
      <c r="E69" s="230">
        <v>2</v>
      </c>
      <c r="F69" s="230">
        <v>7</v>
      </c>
      <c r="G69" s="231" t="s">
        <v>373</v>
      </c>
      <c r="H69" s="231" t="s">
        <v>373</v>
      </c>
      <c r="I69" s="182">
        <v>77</v>
      </c>
      <c r="J69" s="231" t="s">
        <v>373</v>
      </c>
      <c r="K69" s="231"/>
      <c r="L69" s="231"/>
      <c r="M69" s="27" t="s">
        <v>1088</v>
      </c>
      <c r="N69" s="27" t="s">
        <v>652</v>
      </c>
      <c r="O69" s="26" t="str">
        <f>Table4[[#This Row],[EN-DC Configuration]]&amp;" "&amp;Table4[[#This Row],[Power Class]]&amp;" "&amp;Table4[[#This Row],[RAN4
Release]]</f>
        <v>DC_2A-7A_n77A PC3 Rel-17</v>
      </c>
      <c r="P69" s="29" t="s">
        <v>1004</v>
      </c>
      <c r="Q69" s="29"/>
      <c r="R69" s="92">
        <v>0</v>
      </c>
      <c r="S69" s="158">
        <v>0</v>
      </c>
      <c r="T69" s="233">
        <v>0</v>
      </c>
      <c r="U69" s="232">
        <v>0</v>
      </c>
      <c r="V69" s="92"/>
      <c r="W69" s="92"/>
      <c r="X69" s="92"/>
      <c r="Y69" s="92"/>
      <c r="Z69" s="178">
        <v>3</v>
      </c>
      <c r="AA69" s="178">
        <f>Table4[[#This Row],[No. of Component Carriers (LTE)]]+Table4[[#This Row],[No. of Component Carriers (NR)]]</f>
        <v>3</v>
      </c>
      <c r="AB69" s="178">
        <v>2</v>
      </c>
      <c r="AC69" s="178">
        <v>1</v>
      </c>
      <c r="AD69" s="179" t="s">
        <v>373</v>
      </c>
      <c r="AE69" s="29" t="s">
        <v>494</v>
      </c>
      <c r="AF69" s="65" t="s">
        <v>705</v>
      </c>
      <c r="AG69" s="180"/>
      <c r="AH69" s="29" t="s">
        <v>1042</v>
      </c>
    </row>
    <row r="70" spans="1:34" ht="13">
      <c r="A70" s="29">
        <v>71</v>
      </c>
      <c r="B70" s="26" t="s">
        <v>315</v>
      </c>
      <c r="C70" s="26" t="s">
        <v>668</v>
      </c>
      <c r="D70" s="29"/>
      <c r="E70" s="230">
        <v>2</v>
      </c>
      <c r="F70" s="230">
        <v>7</v>
      </c>
      <c r="G70" s="231" t="s">
        <v>373</v>
      </c>
      <c r="H70" s="231" t="s">
        <v>373</v>
      </c>
      <c r="I70" s="182">
        <v>78</v>
      </c>
      <c r="J70" s="231" t="s">
        <v>373</v>
      </c>
      <c r="K70" s="231"/>
      <c r="L70" s="231"/>
      <c r="M70" s="27" t="s">
        <v>1088</v>
      </c>
      <c r="N70" s="27" t="s">
        <v>452</v>
      </c>
      <c r="O70" s="26" t="str">
        <f>Table4[[#This Row],[EN-DC Configuration]]&amp;" "&amp;Table4[[#This Row],[Power Class]]&amp;" "&amp;Table4[[#This Row],[RAN4
Release]]</f>
        <v>DC_2A-7A_n78A PC3 Rel-16</v>
      </c>
      <c r="P70" s="29" t="s">
        <v>1006</v>
      </c>
      <c r="Q70" s="29"/>
      <c r="R70" s="92">
        <v>0</v>
      </c>
      <c r="S70" s="157">
        <v>0</v>
      </c>
      <c r="T70" s="232">
        <v>0</v>
      </c>
      <c r="U70" s="232">
        <v>0</v>
      </c>
      <c r="V70" s="92"/>
      <c r="W70" s="92"/>
      <c r="X70" s="92"/>
      <c r="Y70" s="29"/>
      <c r="Z70" s="178">
        <v>3</v>
      </c>
      <c r="AA70" s="178">
        <f>Table4[[#This Row],[No. of Component Carriers (LTE)]]+Table4[[#This Row],[No. of Component Carriers (NR)]]</f>
        <v>3</v>
      </c>
      <c r="AB70" s="178">
        <v>2</v>
      </c>
      <c r="AC70" s="178">
        <v>1</v>
      </c>
      <c r="AD70" s="179" t="s">
        <v>373</v>
      </c>
      <c r="AE70" s="29" t="s">
        <v>1147</v>
      </c>
      <c r="AF70" s="29" t="s">
        <v>705</v>
      </c>
      <c r="AG70" s="236"/>
      <c r="AH70" s="29" t="s">
        <v>1042</v>
      </c>
    </row>
    <row r="71" spans="1:34" ht="13">
      <c r="A71" s="29">
        <v>72</v>
      </c>
      <c r="B71" s="26" t="s">
        <v>315</v>
      </c>
      <c r="C71" s="26" t="s">
        <v>669</v>
      </c>
      <c r="D71" s="29" t="s">
        <v>556</v>
      </c>
      <c r="E71" s="230">
        <v>2</v>
      </c>
      <c r="F71" s="231">
        <v>12</v>
      </c>
      <c r="G71" s="231" t="s">
        <v>373</v>
      </c>
      <c r="H71" s="231" t="s">
        <v>373</v>
      </c>
      <c r="I71" s="230">
        <v>2</v>
      </c>
      <c r="J71" s="231" t="s">
        <v>373</v>
      </c>
      <c r="K71" s="231"/>
      <c r="L71" s="231"/>
      <c r="M71" s="27" t="s">
        <v>1088</v>
      </c>
      <c r="N71" s="27" t="s">
        <v>452</v>
      </c>
      <c r="O71" s="26" t="str">
        <f>Table4[[#This Row],[EN-DC Configuration]]&amp;" "&amp;Table4[[#This Row],[Power Class]]&amp;" "&amp;Table4[[#This Row],[RAN4
Release]]</f>
        <v>DC_2A-12A_n2A PC3 Rel-16</v>
      </c>
      <c r="P71" s="29" t="s">
        <v>1006</v>
      </c>
      <c r="Q71" s="29"/>
      <c r="R71" s="92">
        <v>0</v>
      </c>
      <c r="S71" s="157">
        <v>0</v>
      </c>
      <c r="T71" s="232">
        <v>0</v>
      </c>
      <c r="U71" s="232">
        <v>0</v>
      </c>
      <c r="V71" s="92"/>
      <c r="W71" s="92"/>
      <c r="X71" s="92"/>
      <c r="Y71" s="29"/>
      <c r="Z71" s="178">
        <v>3</v>
      </c>
      <c r="AA71" s="178">
        <f>Table4[[#This Row],[No. of Component Carriers (LTE)]]+Table4[[#This Row],[No. of Component Carriers (NR)]]</f>
        <v>3</v>
      </c>
      <c r="AB71" s="178">
        <v>2</v>
      </c>
      <c r="AC71" s="178">
        <v>1</v>
      </c>
      <c r="AD71" s="179" t="s">
        <v>373</v>
      </c>
      <c r="AE71" s="29" t="s">
        <v>1144</v>
      </c>
      <c r="AF71" s="29" t="s">
        <v>721</v>
      </c>
      <c r="AG71" s="236"/>
      <c r="AH71" s="29" t="s">
        <v>1042</v>
      </c>
    </row>
    <row r="72" spans="1:34" ht="13">
      <c r="A72" s="29">
        <v>73</v>
      </c>
      <c r="B72" s="26" t="s">
        <v>315</v>
      </c>
      <c r="C72" s="26" t="s">
        <v>670</v>
      </c>
      <c r="D72" s="29"/>
      <c r="E72" s="230">
        <v>2</v>
      </c>
      <c r="F72" s="231">
        <v>12</v>
      </c>
      <c r="G72" s="231" t="s">
        <v>373</v>
      </c>
      <c r="H72" s="231" t="s">
        <v>373</v>
      </c>
      <c r="I72" s="182">
        <v>66</v>
      </c>
      <c r="J72" s="231" t="s">
        <v>373</v>
      </c>
      <c r="K72" s="231"/>
      <c r="L72" s="231"/>
      <c r="M72" s="27" t="s">
        <v>1088</v>
      </c>
      <c r="N72" s="27" t="s">
        <v>450</v>
      </c>
      <c r="O72" s="26" t="str">
        <f>Table4[[#This Row],[EN-DC Configuration]]&amp;" "&amp;Table4[[#This Row],[Power Class]]&amp;" "&amp;Table4[[#This Row],[RAN4
Release]]</f>
        <v>DC_2A-12A_n66A PC3 Rel-15</v>
      </c>
      <c r="P72" s="29" t="s">
        <v>1006</v>
      </c>
      <c r="Q72" s="29"/>
      <c r="R72" s="92">
        <v>0</v>
      </c>
      <c r="S72" s="158">
        <v>0</v>
      </c>
      <c r="T72" s="92">
        <v>0</v>
      </c>
      <c r="U72" s="232">
        <v>0</v>
      </c>
      <c r="V72" s="92"/>
      <c r="W72" s="92"/>
      <c r="X72" s="92"/>
      <c r="Y72" s="29"/>
      <c r="Z72" s="178">
        <v>3</v>
      </c>
      <c r="AA72" s="178">
        <f>Table4[[#This Row],[No. of Component Carriers (LTE)]]+Table4[[#This Row],[No. of Component Carriers (NR)]]</f>
        <v>3</v>
      </c>
      <c r="AB72" s="178">
        <v>2</v>
      </c>
      <c r="AC72" s="178">
        <v>1</v>
      </c>
      <c r="AD72" s="179" t="s">
        <v>373</v>
      </c>
      <c r="AE72" s="29" t="s">
        <v>1144</v>
      </c>
      <c r="AF72" s="29" t="s">
        <v>705</v>
      </c>
      <c r="AG72" s="29"/>
      <c r="AH72" s="29" t="s">
        <v>1042</v>
      </c>
    </row>
    <row r="73" spans="1:34" ht="13">
      <c r="A73" s="29">
        <v>74</v>
      </c>
      <c r="B73" s="26" t="s">
        <v>315</v>
      </c>
      <c r="C73" s="26" t="s">
        <v>741</v>
      </c>
      <c r="D73" s="29"/>
      <c r="E73" s="230">
        <v>2</v>
      </c>
      <c r="F73" s="231">
        <v>13</v>
      </c>
      <c r="G73" s="231" t="s">
        <v>373</v>
      </c>
      <c r="H73" s="231" t="s">
        <v>373</v>
      </c>
      <c r="I73" s="182">
        <v>66</v>
      </c>
      <c r="J73" s="231" t="s">
        <v>373</v>
      </c>
      <c r="K73" s="231"/>
      <c r="L73" s="231"/>
      <c r="M73" s="27" t="s">
        <v>1088</v>
      </c>
      <c r="N73" s="27" t="s">
        <v>452</v>
      </c>
      <c r="O73" s="26" t="str">
        <f>Table4[[#This Row],[EN-DC Configuration]]&amp;" "&amp;Table4[[#This Row],[Power Class]]&amp;" "&amp;Table4[[#This Row],[RAN4
Release]]</f>
        <v>DC_2A-13A_n66A PC3 Rel-16</v>
      </c>
      <c r="P73" s="29" t="s">
        <v>1006</v>
      </c>
      <c r="Q73" s="29"/>
      <c r="R73" s="92">
        <v>0</v>
      </c>
      <c r="S73" s="157">
        <v>0</v>
      </c>
      <c r="T73" s="232">
        <v>0</v>
      </c>
      <c r="U73" s="232">
        <v>0</v>
      </c>
      <c r="V73" s="92"/>
      <c r="W73" s="92"/>
      <c r="X73" s="92"/>
      <c r="Y73" s="92"/>
      <c r="Z73" s="178">
        <v>3</v>
      </c>
      <c r="AA73" s="178">
        <f>Table4[[#This Row],[No. of Component Carriers (LTE)]]+Table4[[#This Row],[No. of Component Carriers (NR)]]</f>
        <v>3</v>
      </c>
      <c r="AB73" s="178">
        <v>2</v>
      </c>
      <c r="AC73" s="178">
        <v>1</v>
      </c>
      <c r="AD73" s="179" t="s">
        <v>373</v>
      </c>
      <c r="AE73" s="29" t="s">
        <v>494</v>
      </c>
      <c r="AF73" s="65" t="s">
        <v>705</v>
      </c>
      <c r="AG73" s="180"/>
      <c r="AH73" s="29" t="s">
        <v>1042</v>
      </c>
    </row>
    <row r="74" spans="1:34" ht="12.75" customHeight="1">
      <c r="A74" s="29">
        <v>75</v>
      </c>
      <c r="B74" s="26" t="s">
        <v>315</v>
      </c>
      <c r="C74" s="26" t="s">
        <v>865</v>
      </c>
      <c r="D74" s="29"/>
      <c r="E74" s="230">
        <v>2</v>
      </c>
      <c r="F74" s="231">
        <v>14</v>
      </c>
      <c r="G74" s="231" t="s">
        <v>373</v>
      </c>
      <c r="H74" s="231" t="s">
        <v>373</v>
      </c>
      <c r="I74" s="230">
        <v>2</v>
      </c>
      <c r="J74" s="231" t="s">
        <v>373</v>
      </c>
      <c r="K74" s="231"/>
      <c r="L74" s="231"/>
      <c r="M74" s="27" t="s">
        <v>1088</v>
      </c>
      <c r="N74" s="27" t="s">
        <v>905</v>
      </c>
      <c r="O74" s="26" t="str">
        <f>Table4[[#This Row],[EN-DC Configuration]]&amp;" "&amp;Table4[[#This Row],[Power Class]]&amp;" "&amp;Table4[[#This Row],[RAN4
Release]]</f>
        <v>DC_2A-14A_n2A PC3 Rel-16</v>
      </c>
      <c r="P74" s="29" t="s">
        <v>1005</v>
      </c>
      <c r="Q74" s="29" t="s">
        <v>1113</v>
      </c>
      <c r="R74" s="92">
        <v>0.88</v>
      </c>
      <c r="S74" s="233">
        <v>0.88</v>
      </c>
      <c r="T74" s="233">
        <v>0.88</v>
      </c>
      <c r="U74" s="232">
        <v>1</v>
      </c>
      <c r="V74" s="92"/>
      <c r="W74" s="92"/>
      <c r="X74" s="92"/>
      <c r="Y74" s="92"/>
      <c r="Z74" s="178">
        <v>3</v>
      </c>
      <c r="AA74" s="178">
        <f>Table4[[#This Row],[No. of Component Carriers (LTE)]]+Table4[[#This Row],[No. of Component Carriers (NR)]]</f>
        <v>3</v>
      </c>
      <c r="AB74" s="178">
        <v>2</v>
      </c>
      <c r="AC74" s="178">
        <v>1</v>
      </c>
      <c r="AD74" s="179" t="s">
        <v>373</v>
      </c>
      <c r="AE74" s="29" t="s">
        <v>477</v>
      </c>
      <c r="AF74" s="65" t="s">
        <v>705</v>
      </c>
      <c r="AG74" s="29"/>
      <c r="AH74" s="29" t="s">
        <v>1042</v>
      </c>
    </row>
    <row r="75" spans="1:34" ht="13">
      <c r="A75" s="29">
        <v>76</v>
      </c>
      <c r="B75" s="26" t="s">
        <v>315</v>
      </c>
      <c r="C75" s="26" t="s">
        <v>866</v>
      </c>
      <c r="D75" s="29"/>
      <c r="E75" s="230">
        <v>2</v>
      </c>
      <c r="F75" s="231">
        <v>14</v>
      </c>
      <c r="G75" s="231" t="s">
        <v>373</v>
      </c>
      <c r="H75" s="231" t="s">
        <v>373</v>
      </c>
      <c r="I75" s="182">
        <v>66</v>
      </c>
      <c r="J75" s="231" t="s">
        <v>373</v>
      </c>
      <c r="K75" s="231"/>
      <c r="L75" s="231"/>
      <c r="M75" s="27" t="s">
        <v>1088</v>
      </c>
      <c r="N75" s="27" t="s">
        <v>905</v>
      </c>
      <c r="O75" s="26" t="str">
        <f>Table4[[#This Row],[EN-DC Configuration]]&amp;" "&amp;Table4[[#This Row],[Power Class]]&amp;" "&amp;Table4[[#This Row],[RAN4
Release]]</f>
        <v>DC_2A-14A_n66A PC3 Rel-16</v>
      </c>
      <c r="P75" s="29" t="s">
        <v>1005</v>
      </c>
      <c r="Q75" s="29"/>
      <c r="R75" s="92"/>
      <c r="S75" s="29"/>
      <c r="T75" s="233"/>
      <c r="U75" s="232">
        <v>1</v>
      </c>
      <c r="V75" s="92"/>
      <c r="W75" s="92"/>
      <c r="X75" s="92"/>
      <c r="Y75" s="92"/>
      <c r="Z75" s="178">
        <v>3</v>
      </c>
      <c r="AA75" s="178">
        <f>Table4[[#This Row],[No. of Component Carriers (LTE)]]+Table4[[#This Row],[No. of Component Carriers (NR)]]</f>
        <v>3</v>
      </c>
      <c r="AB75" s="178">
        <v>2</v>
      </c>
      <c r="AC75" s="178">
        <v>1</v>
      </c>
      <c r="AD75" s="179" t="s">
        <v>373</v>
      </c>
      <c r="AE75" s="29" t="s">
        <v>477</v>
      </c>
      <c r="AF75" s="65" t="s">
        <v>705</v>
      </c>
      <c r="AG75" s="29"/>
      <c r="AH75" s="29" t="s">
        <v>1042</v>
      </c>
    </row>
    <row r="76" spans="1:34" ht="13">
      <c r="A76" s="29">
        <v>77</v>
      </c>
      <c r="B76" s="26" t="s">
        <v>315</v>
      </c>
      <c r="C76" s="26" t="s">
        <v>901</v>
      </c>
      <c r="D76" s="29" t="s">
        <v>556</v>
      </c>
      <c r="E76" s="230">
        <v>2</v>
      </c>
      <c r="F76" s="231">
        <v>29</v>
      </c>
      <c r="G76" s="182" t="s">
        <v>373</v>
      </c>
      <c r="H76" s="182" t="s">
        <v>373</v>
      </c>
      <c r="I76" s="182">
        <v>77</v>
      </c>
      <c r="J76" s="231" t="s">
        <v>373</v>
      </c>
      <c r="K76" s="231"/>
      <c r="L76" s="231"/>
      <c r="M76" s="27" t="s">
        <v>1088</v>
      </c>
      <c r="N76" s="27" t="s">
        <v>652</v>
      </c>
      <c r="O76" s="26" t="str">
        <f>Table4[[#This Row],[EN-DC Configuration]]&amp;" "&amp;Table4[[#This Row],[Power Class]]&amp;" "&amp;Table4[[#This Row],[RAN4
Release]]</f>
        <v>DC_2A-29A_n77A PC3 Rel-17</v>
      </c>
      <c r="P76" s="29" t="s">
        <v>1006</v>
      </c>
      <c r="Q76" s="29"/>
      <c r="R76" s="92">
        <v>0</v>
      </c>
      <c r="S76" s="92">
        <v>0</v>
      </c>
      <c r="T76" s="233"/>
      <c r="U76" s="232"/>
      <c r="V76" s="92"/>
      <c r="W76" s="92"/>
      <c r="X76" s="92"/>
      <c r="Y76" s="92"/>
      <c r="Z76" s="178">
        <v>3</v>
      </c>
      <c r="AA76" s="178">
        <f>Table4[[#This Row],[No. of Component Carriers (LTE)]]+Table4[[#This Row],[No. of Component Carriers (NR)]]</f>
        <v>3</v>
      </c>
      <c r="AB76" s="178">
        <v>2</v>
      </c>
      <c r="AC76" s="178">
        <v>1</v>
      </c>
      <c r="AD76" s="179" t="s">
        <v>373</v>
      </c>
      <c r="AE76" s="29" t="s">
        <v>469</v>
      </c>
      <c r="AF76" s="65" t="s">
        <v>705</v>
      </c>
      <c r="AG76" s="29"/>
      <c r="AH76" s="29" t="s">
        <v>1042</v>
      </c>
    </row>
    <row r="77" spans="1:34" ht="13">
      <c r="A77" s="29">
        <v>78</v>
      </c>
      <c r="B77" s="26" t="s">
        <v>315</v>
      </c>
      <c r="C77" s="26" t="s">
        <v>779</v>
      </c>
      <c r="D77" s="29" t="s">
        <v>556</v>
      </c>
      <c r="E77" s="230">
        <v>2</v>
      </c>
      <c r="F77" s="231">
        <v>29</v>
      </c>
      <c r="G77" s="231" t="s">
        <v>373</v>
      </c>
      <c r="H77" s="231" t="s">
        <v>373</v>
      </c>
      <c r="I77" s="182">
        <v>78</v>
      </c>
      <c r="J77" s="231" t="s">
        <v>373</v>
      </c>
      <c r="K77" s="231"/>
      <c r="L77" s="231"/>
      <c r="M77" s="27" t="s">
        <v>1088</v>
      </c>
      <c r="N77" s="27" t="s">
        <v>652</v>
      </c>
      <c r="O77" s="26" t="str">
        <f>Table4[[#This Row],[EN-DC Configuration]]&amp;" "&amp;Table4[[#This Row],[Power Class]]&amp;" "&amp;Table4[[#This Row],[RAN4
Release]]</f>
        <v>DC_2A-29A_n78A PC3 Rel-17</v>
      </c>
      <c r="P77" s="29" t="s">
        <v>1004</v>
      </c>
      <c r="Q77" s="29"/>
      <c r="R77" s="92">
        <v>0</v>
      </c>
      <c r="S77" s="158">
        <v>0</v>
      </c>
      <c r="T77" s="233">
        <v>0</v>
      </c>
      <c r="U77" s="232">
        <v>0</v>
      </c>
      <c r="V77" s="92"/>
      <c r="W77" s="92"/>
      <c r="X77" s="92"/>
      <c r="Y77" s="92"/>
      <c r="Z77" s="178">
        <v>3</v>
      </c>
      <c r="AA77" s="178">
        <f>Table4[[#This Row],[No. of Component Carriers (LTE)]]+Table4[[#This Row],[No. of Component Carriers (NR)]]</f>
        <v>3</v>
      </c>
      <c r="AB77" s="178">
        <v>2</v>
      </c>
      <c r="AC77" s="178">
        <v>1</v>
      </c>
      <c r="AD77" s="179" t="s">
        <v>373</v>
      </c>
      <c r="AE77" s="29" t="s">
        <v>470</v>
      </c>
      <c r="AF77" s="65" t="s">
        <v>705</v>
      </c>
      <c r="AG77" s="180"/>
      <c r="AH77" s="29" t="s">
        <v>1042</v>
      </c>
    </row>
    <row r="78" spans="1:34" ht="13">
      <c r="A78" s="29">
        <v>79</v>
      </c>
      <c r="B78" s="26" t="s">
        <v>315</v>
      </c>
      <c r="C78" s="26" t="s">
        <v>846</v>
      </c>
      <c r="D78" s="29"/>
      <c r="E78" s="230">
        <v>2</v>
      </c>
      <c r="F78" s="231">
        <v>66</v>
      </c>
      <c r="G78" s="182" t="s">
        <v>373</v>
      </c>
      <c r="H78" s="182" t="s">
        <v>373</v>
      </c>
      <c r="I78" s="230">
        <v>2</v>
      </c>
      <c r="J78" s="231" t="s">
        <v>373</v>
      </c>
      <c r="K78" s="231"/>
      <c r="L78" s="231"/>
      <c r="M78" s="27" t="s">
        <v>1088</v>
      </c>
      <c r="N78" s="27" t="s">
        <v>452</v>
      </c>
      <c r="O78" s="26" t="str">
        <f>Table4[[#This Row],[EN-DC Configuration]]&amp;" "&amp;Table4[[#This Row],[Power Class]]&amp;" "&amp;Table4[[#This Row],[RAN4
Release]]</f>
        <v>DC_2A-66A_n5A PC3 Rel-16</v>
      </c>
      <c r="P78" s="29" t="s">
        <v>1005</v>
      </c>
      <c r="Q78" s="29" t="s">
        <v>837</v>
      </c>
      <c r="R78" s="92"/>
      <c r="S78" s="29"/>
      <c r="T78" s="29"/>
      <c r="U78" s="232"/>
      <c r="V78" s="92"/>
      <c r="W78" s="92"/>
      <c r="X78" s="92"/>
      <c r="Y78" s="92"/>
      <c r="Z78" s="178">
        <v>3</v>
      </c>
      <c r="AA78" s="178">
        <f>Table4[[#This Row],[No. of Component Carriers (LTE)]]+Table4[[#This Row],[No. of Component Carriers (NR)]]</f>
        <v>3</v>
      </c>
      <c r="AB78" s="178">
        <v>2</v>
      </c>
      <c r="AC78" s="178">
        <v>1</v>
      </c>
      <c r="AD78" s="179" t="s">
        <v>373</v>
      </c>
      <c r="AE78" s="29" t="s">
        <v>475</v>
      </c>
      <c r="AF78" s="65" t="s">
        <v>705</v>
      </c>
      <c r="AG78" s="29"/>
      <c r="AH78" s="29" t="s">
        <v>1042</v>
      </c>
    </row>
    <row r="79" spans="1:34" ht="13">
      <c r="A79" s="29">
        <v>80</v>
      </c>
      <c r="B79" s="26" t="s">
        <v>315</v>
      </c>
      <c r="C79" s="26" t="s">
        <v>898</v>
      </c>
      <c r="D79" s="29" t="s">
        <v>1074</v>
      </c>
      <c r="E79" s="230">
        <v>2</v>
      </c>
      <c r="F79" s="231">
        <v>66</v>
      </c>
      <c r="G79" s="231" t="s">
        <v>373</v>
      </c>
      <c r="H79" s="231" t="s">
        <v>373</v>
      </c>
      <c r="I79" s="182">
        <v>41</v>
      </c>
      <c r="J79" s="231" t="s">
        <v>373</v>
      </c>
      <c r="K79" s="231"/>
      <c r="L79" s="231"/>
      <c r="M79" s="27" t="s">
        <v>1088</v>
      </c>
      <c r="N79" s="27" t="s">
        <v>905</v>
      </c>
      <c r="O79" s="26" t="str">
        <f>Table4[[#This Row],[EN-DC Configuration]]&amp;" "&amp;Table4[[#This Row],[Power Class]]&amp;" "&amp;Table4[[#This Row],[RAN4
Release]]</f>
        <v>DC_2A-66A_n41A PC3 Rel-16</v>
      </c>
      <c r="P79" s="29" t="s">
        <v>1005</v>
      </c>
      <c r="Q79" s="29" t="s">
        <v>1063</v>
      </c>
      <c r="R79" s="92">
        <v>0.76</v>
      </c>
      <c r="S79" s="233">
        <v>0.76</v>
      </c>
      <c r="T79" s="233">
        <v>0.76</v>
      </c>
      <c r="U79" s="232">
        <v>0.76</v>
      </c>
      <c r="V79" s="92"/>
      <c r="W79" s="92"/>
      <c r="X79" s="92"/>
      <c r="Y79" s="29"/>
      <c r="Z79" s="178">
        <v>3</v>
      </c>
      <c r="AA79" s="178">
        <f>Table4[[#This Row],[No. of Component Carriers (LTE)]]+Table4[[#This Row],[No. of Component Carriers (NR)]]</f>
        <v>3</v>
      </c>
      <c r="AB79" s="178">
        <v>2</v>
      </c>
      <c r="AC79" s="178">
        <v>1</v>
      </c>
      <c r="AD79" s="179" t="s">
        <v>373</v>
      </c>
      <c r="AE79" s="29" t="s">
        <v>655</v>
      </c>
      <c r="AF79" s="29" t="s">
        <v>721</v>
      </c>
      <c r="AG79" s="29"/>
      <c r="AH79" s="29" t="s">
        <v>1042</v>
      </c>
    </row>
    <row r="80" spans="1:34" ht="13">
      <c r="A80" s="29">
        <v>81</v>
      </c>
      <c r="B80" s="26" t="s">
        <v>315</v>
      </c>
      <c r="C80" s="26" t="s">
        <v>732</v>
      </c>
      <c r="D80" s="29"/>
      <c r="E80" s="230">
        <v>2</v>
      </c>
      <c r="F80" s="231">
        <v>66</v>
      </c>
      <c r="G80" s="231" t="s">
        <v>373</v>
      </c>
      <c r="H80" s="231" t="s">
        <v>373</v>
      </c>
      <c r="I80" s="182">
        <v>66</v>
      </c>
      <c r="J80" s="231" t="s">
        <v>373</v>
      </c>
      <c r="K80" s="231"/>
      <c r="L80" s="231"/>
      <c r="M80" s="27" t="s">
        <v>1088</v>
      </c>
      <c r="N80" s="27" t="s">
        <v>452</v>
      </c>
      <c r="O80" s="26" t="str">
        <f>Table4[[#This Row],[EN-DC Configuration]]&amp;" "&amp;Table4[[#This Row],[Power Class]]&amp;" "&amp;Table4[[#This Row],[RAN4
Release]]</f>
        <v>DC_2A-66A_n66A PC3 Rel-16</v>
      </c>
      <c r="P80" s="29" t="s">
        <v>1005</v>
      </c>
      <c r="Q80" s="29" t="s">
        <v>1225</v>
      </c>
      <c r="R80" s="92">
        <v>0</v>
      </c>
      <c r="S80" s="157">
        <v>0</v>
      </c>
      <c r="T80" s="232">
        <v>0</v>
      </c>
      <c r="U80" s="232">
        <v>0</v>
      </c>
      <c r="V80" s="92"/>
      <c r="W80" s="92"/>
      <c r="X80" s="92"/>
      <c r="Y80" s="92"/>
      <c r="Z80" s="178">
        <v>3</v>
      </c>
      <c r="AA80" s="178">
        <f>Table4[[#This Row],[No. of Component Carriers (LTE)]]+Table4[[#This Row],[No. of Component Carriers (NR)]]</f>
        <v>3</v>
      </c>
      <c r="AB80" s="178">
        <v>2</v>
      </c>
      <c r="AC80" s="178">
        <v>1</v>
      </c>
      <c r="AD80" s="179" t="s">
        <v>373</v>
      </c>
      <c r="AE80" s="29" t="s">
        <v>1150</v>
      </c>
      <c r="AF80" s="65" t="s">
        <v>705</v>
      </c>
      <c r="AG80" s="180"/>
      <c r="AH80" s="29" t="s">
        <v>1042</v>
      </c>
    </row>
    <row r="81" spans="1:34" ht="13">
      <c r="A81" s="29">
        <v>82</v>
      </c>
      <c r="B81" s="26" t="s">
        <v>315</v>
      </c>
      <c r="C81" s="26" t="s">
        <v>420</v>
      </c>
      <c r="D81" s="29"/>
      <c r="E81" s="230">
        <v>2</v>
      </c>
      <c r="F81" s="231">
        <v>66</v>
      </c>
      <c r="G81" s="231" t="s">
        <v>373</v>
      </c>
      <c r="H81" s="231" t="s">
        <v>373</v>
      </c>
      <c r="I81" s="182">
        <v>71</v>
      </c>
      <c r="J81" s="231" t="s">
        <v>373</v>
      </c>
      <c r="K81" s="231"/>
      <c r="L81" s="231"/>
      <c r="M81" s="27" t="s">
        <v>1088</v>
      </c>
      <c r="N81" s="27" t="s">
        <v>450</v>
      </c>
      <c r="O81" s="26" t="str">
        <f>Table4[[#This Row],[EN-DC Configuration]]&amp;" "&amp;Table4[[#This Row],[Power Class]]&amp;" "&amp;Table4[[#This Row],[RAN4
Release]]</f>
        <v>DC_2A-66A_n71A PC3 Rel-15</v>
      </c>
      <c r="P81" s="29" t="s">
        <v>1005</v>
      </c>
      <c r="Q81" s="29" t="s">
        <v>643</v>
      </c>
      <c r="R81" s="92"/>
      <c r="S81" s="29"/>
      <c r="T81" s="29"/>
      <c r="U81" s="29"/>
      <c r="V81" s="29"/>
      <c r="W81" s="29"/>
      <c r="X81" s="29"/>
      <c r="Y81" s="29"/>
      <c r="Z81" s="178">
        <v>3</v>
      </c>
      <c r="AA81" s="178">
        <f>Table4[[#This Row],[No. of Component Carriers (LTE)]]+Table4[[#This Row],[No. of Component Carriers (NR)]]</f>
        <v>3</v>
      </c>
      <c r="AB81" s="178">
        <v>2</v>
      </c>
      <c r="AC81" s="178">
        <v>1</v>
      </c>
      <c r="AD81" s="179" t="s">
        <v>373</v>
      </c>
      <c r="AE81" s="29" t="s">
        <v>1317</v>
      </c>
      <c r="AF81" s="29" t="s">
        <v>705</v>
      </c>
      <c r="AG81" s="29"/>
      <c r="AH81" s="29" t="s">
        <v>1042</v>
      </c>
    </row>
    <row r="82" spans="1:34" ht="13">
      <c r="A82" s="29">
        <v>83</v>
      </c>
      <c r="B82" s="26" t="s">
        <v>315</v>
      </c>
      <c r="C82" s="26" t="s">
        <v>789</v>
      </c>
      <c r="D82" s="29" t="s">
        <v>659</v>
      </c>
      <c r="E82" s="230">
        <v>2</v>
      </c>
      <c r="F82" s="231">
        <v>66</v>
      </c>
      <c r="G82" s="231" t="s">
        <v>373</v>
      </c>
      <c r="H82" s="231" t="s">
        <v>373</v>
      </c>
      <c r="I82" s="182">
        <v>77</v>
      </c>
      <c r="J82" s="231" t="s">
        <v>373</v>
      </c>
      <c r="K82" s="231"/>
      <c r="L82" s="231"/>
      <c r="M82" s="27" t="s">
        <v>1088</v>
      </c>
      <c r="N82" s="27" t="s">
        <v>652</v>
      </c>
      <c r="O82" s="26" t="str">
        <f>Table4[[#This Row],[EN-DC Configuration]]&amp;" "&amp;Table4[[#This Row],[Power Class]]&amp;" "&amp;Table4[[#This Row],[RAN4
Release]]</f>
        <v>DC_2A-66A_n77A PC3 Rel-17</v>
      </c>
      <c r="P82" s="29" t="s">
        <v>1005</v>
      </c>
      <c r="Q82" s="29" t="s">
        <v>1090</v>
      </c>
      <c r="R82" s="92">
        <v>0</v>
      </c>
      <c r="S82" s="158">
        <v>0</v>
      </c>
      <c r="T82" s="233">
        <v>0</v>
      </c>
      <c r="U82" s="232">
        <v>0</v>
      </c>
      <c r="V82" s="92"/>
      <c r="W82" s="92"/>
      <c r="X82" s="92"/>
      <c r="Y82" s="92"/>
      <c r="Z82" s="178">
        <v>3</v>
      </c>
      <c r="AA82" s="178">
        <f>Table4[[#This Row],[No. of Component Carriers (LTE)]]+Table4[[#This Row],[No. of Component Carriers (NR)]]</f>
        <v>3</v>
      </c>
      <c r="AB82" s="178">
        <v>2</v>
      </c>
      <c r="AC82" s="178">
        <v>1</v>
      </c>
      <c r="AD82" s="179" t="s">
        <v>373</v>
      </c>
      <c r="AE82" s="29" t="s">
        <v>1150</v>
      </c>
      <c r="AF82" s="65" t="s">
        <v>705</v>
      </c>
      <c r="AG82" s="29"/>
      <c r="AH82" s="29" t="s">
        <v>1042</v>
      </c>
    </row>
    <row r="83" spans="1:34" ht="13">
      <c r="A83" s="29">
        <f>A82+1</f>
        <v>84</v>
      </c>
      <c r="B83" s="26" t="s">
        <v>316</v>
      </c>
      <c r="C83" s="26" t="s">
        <v>396</v>
      </c>
      <c r="D83" s="29" t="s">
        <v>556</v>
      </c>
      <c r="E83" s="230">
        <v>2</v>
      </c>
      <c r="F83" s="182" t="s">
        <v>373</v>
      </c>
      <c r="G83" s="231" t="s">
        <v>373</v>
      </c>
      <c r="H83" s="231" t="s">
        <v>373</v>
      </c>
      <c r="I83" s="182">
        <v>260</v>
      </c>
      <c r="J83" s="231" t="s">
        <v>373</v>
      </c>
      <c r="K83" s="231"/>
      <c r="L83" s="231"/>
      <c r="M83" s="27" t="s">
        <v>1088</v>
      </c>
      <c r="N83" s="27" t="s">
        <v>450</v>
      </c>
      <c r="O83" s="26" t="str">
        <f>Table4[[#This Row],[EN-DC Configuration]]&amp;" "&amp;Table4[[#This Row],[Power Class]]&amp;" "&amp;Table4[[#This Row],[RAN4
Release]]</f>
        <v>DC_2A_n260A PC3 Rel-15</v>
      </c>
      <c r="P83" s="29" t="s">
        <v>1005</v>
      </c>
      <c r="Q83" s="29" t="s">
        <v>643</v>
      </c>
      <c r="R83" s="92"/>
      <c r="S83" s="29"/>
      <c r="T83" s="29"/>
      <c r="U83" s="29"/>
      <c r="V83" s="29"/>
      <c r="W83" s="29"/>
      <c r="X83" s="29"/>
      <c r="Y83" s="29"/>
      <c r="Z83" s="178">
        <v>2</v>
      </c>
      <c r="AA83" s="178">
        <f>Table4[[#This Row],[No. of Component Carriers (LTE)]]+Table4[[#This Row],[No. of Component Carriers (NR)]]</f>
        <v>2</v>
      </c>
      <c r="AB83" s="178">
        <v>1</v>
      </c>
      <c r="AC83" s="178">
        <v>1</v>
      </c>
      <c r="AD83" s="179" t="s">
        <v>373</v>
      </c>
      <c r="AE83" s="29" t="s">
        <v>544</v>
      </c>
      <c r="AF83" s="65" t="s">
        <v>622</v>
      </c>
      <c r="AG83" s="29"/>
      <c r="AH83" s="29"/>
    </row>
    <row r="84" spans="1:34" ht="13">
      <c r="A84" s="29">
        <v>84</v>
      </c>
      <c r="B84" s="26" t="s">
        <v>315</v>
      </c>
      <c r="C84" s="26" t="s">
        <v>789</v>
      </c>
      <c r="D84" s="29" t="s">
        <v>696</v>
      </c>
      <c r="E84" s="230">
        <v>2</v>
      </c>
      <c r="F84" s="231">
        <v>66</v>
      </c>
      <c r="G84" s="231" t="s">
        <v>373</v>
      </c>
      <c r="H84" s="231" t="s">
        <v>373</v>
      </c>
      <c r="I84" s="182">
        <v>77</v>
      </c>
      <c r="J84" s="231" t="s">
        <v>373</v>
      </c>
      <c r="K84" s="231"/>
      <c r="L84" s="231"/>
      <c r="M84" s="27" t="s">
        <v>1088</v>
      </c>
      <c r="N84" s="27" t="s">
        <v>652</v>
      </c>
      <c r="O84" s="26" t="str">
        <f>Table4[[#This Row],[EN-DC Configuration]]&amp;" "&amp;Table4[[#This Row],[Power Class]]&amp;" "&amp;Table4[[#This Row],[RAN4
Release]]</f>
        <v>DC_2A-66A_n77A PC3 Rel-17</v>
      </c>
      <c r="P84" s="29" t="s">
        <v>1005</v>
      </c>
      <c r="Q84" s="29" t="s">
        <v>1090</v>
      </c>
      <c r="R84" s="92">
        <v>0</v>
      </c>
      <c r="S84" s="158">
        <v>0</v>
      </c>
      <c r="T84" s="233">
        <v>0</v>
      </c>
      <c r="U84" s="232">
        <v>0</v>
      </c>
      <c r="V84" s="92"/>
      <c r="W84" s="92"/>
      <c r="X84" s="92"/>
      <c r="Y84" s="92"/>
      <c r="Z84" s="178">
        <v>3</v>
      </c>
      <c r="AA84" s="178">
        <f>Table4[[#This Row],[No. of Component Carriers (LTE)]]+Table4[[#This Row],[No. of Component Carriers (NR)]]</f>
        <v>3</v>
      </c>
      <c r="AB84" s="178">
        <v>2</v>
      </c>
      <c r="AC84" s="178">
        <v>1</v>
      </c>
      <c r="AD84" s="179" t="s">
        <v>373</v>
      </c>
      <c r="AE84" s="29" t="s">
        <v>1150</v>
      </c>
      <c r="AF84" s="65" t="s">
        <v>705</v>
      </c>
      <c r="AG84" s="29"/>
      <c r="AH84" s="29" t="s">
        <v>1042</v>
      </c>
    </row>
    <row r="85" spans="1:34" ht="13">
      <c r="A85" s="29">
        <f>A84+1</f>
        <v>85</v>
      </c>
      <c r="B85" s="26" t="s">
        <v>316</v>
      </c>
      <c r="C85" s="26" t="s">
        <v>490</v>
      </c>
      <c r="D85" s="29" t="s">
        <v>556</v>
      </c>
      <c r="E85" s="230">
        <v>2</v>
      </c>
      <c r="F85" s="182" t="s">
        <v>373</v>
      </c>
      <c r="G85" s="231" t="s">
        <v>373</v>
      </c>
      <c r="H85" s="231" t="s">
        <v>373</v>
      </c>
      <c r="I85" s="182">
        <v>261</v>
      </c>
      <c r="J85" s="231" t="s">
        <v>373</v>
      </c>
      <c r="K85" s="231"/>
      <c r="L85" s="231"/>
      <c r="M85" s="27" t="s">
        <v>1088</v>
      </c>
      <c r="N85" s="27" t="s">
        <v>452</v>
      </c>
      <c r="O85" s="26" t="str">
        <f>Table4[[#This Row],[EN-DC Configuration]]&amp;" "&amp;Table4[[#This Row],[Power Class]]&amp;" "&amp;Table4[[#This Row],[RAN4
Release]]</f>
        <v>DC_2A_n261A PC3 Rel-16</v>
      </c>
      <c r="P85" s="29" t="s">
        <v>1005</v>
      </c>
      <c r="Q85" s="29" t="s">
        <v>1195</v>
      </c>
      <c r="R85" s="156">
        <v>0</v>
      </c>
      <c r="S85" s="157">
        <v>0</v>
      </c>
      <c r="T85" s="232">
        <v>0</v>
      </c>
      <c r="U85" s="92">
        <v>0</v>
      </c>
      <c r="V85" s="92">
        <v>0</v>
      </c>
      <c r="W85" s="92">
        <v>0</v>
      </c>
      <c r="X85" s="92">
        <v>0</v>
      </c>
      <c r="Y85" s="92">
        <v>0</v>
      </c>
      <c r="Z85" s="178">
        <v>2</v>
      </c>
      <c r="AA85" s="178">
        <f>Table4[[#This Row],[No. of Component Carriers (LTE)]]+Table4[[#This Row],[No. of Component Carriers (NR)]]</f>
        <v>2</v>
      </c>
      <c r="AB85" s="178">
        <v>1</v>
      </c>
      <c r="AC85" s="178">
        <v>1</v>
      </c>
      <c r="AD85" s="179" t="s">
        <v>373</v>
      </c>
      <c r="AE85" s="29" t="s">
        <v>467</v>
      </c>
      <c r="AF85" s="65" t="s">
        <v>622</v>
      </c>
      <c r="AG85" s="180"/>
      <c r="AH85" s="29"/>
    </row>
    <row r="86" spans="1:34" ht="13">
      <c r="A86" s="29">
        <v>85</v>
      </c>
      <c r="B86" s="26" t="s">
        <v>315</v>
      </c>
      <c r="C86" s="26" t="s">
        <v>671</v>
      </c>
      <c r="D86" s="29"/>
      <c r="E86" s="230">
        <v>2</v>
      </c>
      <c r="F86" s="231">
        <v>66</v>
      </c>
      <c r="G86" s="231" t="s">
        <v>373</v>
      </c>
      <c r="H86" s="231" t="s">
        <v>373</v>
      </c>
      <c r="I86" s="182">
        <v>78</v>
      </c>
      <c r="J86" s="231" t="s">
        <v>373</v>
      </c>
      <c r="K86" s="231"/>
      <c r="L86" s="231"/>
      <c r="M86" s="27" t="s">
        <v>1088</v>
      </c>
      <c r="N86" s="27" t="s">
        <v>452</v>
      </c>
      <c r="O86" s="26" t="str">
        <f>Table4[[#This Row],[EN-DC Configuration]]&amp;" "&amp;Table4[[#This Row],[Power Class]]&amp;" "&amp;Table4[[#This Row],[RAN4
Release]]</f>
        <v>DC_2A-66A_n78A PC3 Rel-16</v>
      </c>
      <c r="P86" s="29" t="s">
        <v>1006</v>
      </c>
      <c r="Q86" s="29"/>
      <c r="R86" s="92">
        <v>0</v>
      </c>
      <c r="S86" s="157">
        <v>0</v>
      </c>
      <c r="T86" s="232">
        <v>0</v>
      </c>
      <c r="U86" s="232">
        <v>0</v>
      </c>
      <c r="V86" s="92"/>
      <c r="W86" s="92" t="s">
        <v>832</v>
      </c>
      <c r="X86" s="92"/>
      <c r="Y86" s="29"/>
      <c r="Z86" s="178">
        <v>3</v>
      </c>
      <c r="AA86" s="178">
        <f>Table4[[#This Row],[No. of Component Carriers (LTE)]]+Table4[[#This Row],[No. of Component Carriers (NR)]]</f>
        <v>3</v>
      </c>
      <c r="AB86" s="178">
        <v>2</v>
      </c>
      <c r="AC86" s="178">
        <v>1</v>
      </c>
      <c r="AD86" s="179" t="s">
        <v>373</v>
      </c>
      <c r="AE86" s="29" t="s">
        <v>1147</v>
      </c>
      <c r="AF86" s="29" t="s">
        <v>722</v>
      </c>
      <c r="AG86" s="236"/>
      <c r="AH86" s="29" t="s">
        <v>1042</v>
      </c>
    </row>
    <row r="87" spans="1:34" ht="13">
      <c r="A87" s="29">
        <f>A86+1</f>
        <v>86</v>
      </c>
      <c r="B87" s="26" t="s">
        <v>316</v>
      </c>
      <c r="C87" s="26" t="s">
        <v>417</v>
      </c>
      <c r="D87" s="29" t="s">
        <v>556</v>
      </c>
      <c r="E87" s="182">
        <v>66</v>
      </c>
      <c r="F87" s="182" t="s">
        <v>373</v>
      </c>
      <c r="G87" s="231" t="s">
        <v>373</v>
      </c>
      <c r="H87" s="231" t="s">
        <v>373</v>
      </c>
      <c r="I87" s="182">
        <v>261</v>
      </c>
      <c r="J87" s="231" t="s">
        <v>373</v>
      </c>
      <c r="K87" s="231"/>
      <c r="L87" s="231"/>
      <c r="M87" s="27" t="s">
        <v>1088</v>
      </c>
      <c r="N87" s="27" t="s">
        <v>450</v>
      </c>
      <c r="O87" s="26" t="str">
        <f>Table4[[#This Row],[EN-DC Configuration]]&amp;" "&amp;Table4[[#This Row],[Power Class]]&amp;" "&amp;Table4[[#This Row],[RAN4
Release]]</f>
        <v>DC_66A_n261A PC3 Rel-15</v>
      </c>
      <c r="P87" s="29" t="s">
        <v>1006</v>
      </c>
      <c r="Q87" s="29"/>
      <c r="R87" s="92">
        <v>0.14000000000000001</v>
      </c>
      <c r="S87" s="92">
        <v>0.14000000000000001</v>
      </c>
      <c r="T87" s="92">
        <v>0.13333333333333333</v>
      </c>
      <c r="U87" s="92">
        <v>0.13</v>
      </c>
      <c r="V87" s="92">
        <v>0.13</v>
      </c>
      <c r="W87" s="92">
        <v>0.13</v>
      </c>
      <c r="X87" s="92">
        <v>0.11</v>
      </c>
      <c r="Y87" s="92">
        <v>0.11</v>
      </c>
      <c r="Z87" s="178">
        <v>2</v>
      </c>
      <c r="AA87" s="178">
        <f>Table4[[#This Row],[No. of Component Carriers (LTE)]]+Table4[[#This Row],[No. of Component Carriers (NR)]]</f>
        <v>2</v>
      </c>
      <c r="AB87" s="178">
        <v>1</v>
      </c>
      <c r="AC87" s="178">
        <v>1</v>
      </c>
      <c r="AD87" s="179" t="s">
        <v>373</v>
      </c>
      <c r="AE87" s="29" t="s">
        <v>467</v>
      </c>
      <c r="AF87" s="65" t="s">
        <v>622</v>
      </c>
      <c r="AG87" s="29"/>
      <c r="AH87" s="29"/>
    </row>
    <row r="88" spans="1:34" ht="13">
      <c r="A88" s="29">
        <v>86</v>
      </c>
      <c r="B88" s="26" t="s">
        <v>315</v>
      </c>
      <c r="C88" s="26" t="s">
        <v>672</v>
      </c>
      <c r="D88" s="29"/>
      <c r="E88" s="230">
        <v>2</v>
      </c>
      <c r="F88" s="231">
        <v>71</v>
      </c>
      <c r="G88" s="231" t="s">
        <v>373</v>
      </c>
      <c r="H88" s="231" t="s">
        <v>373</v>
      </c>
      <c r="I88" s="182">
        <v>66</v>
      </c>
      <c r="J88" s="231" t="s">
        <v>373</v>
      </c>
      <c r="K88" s="231"/>
      <c r="L88" s="231"/>
      <c r="M88" s="27" t="s">
        <v>1088</v>
      </c>
      <c r="N88" s="27" t="s">
        <v>452</v>
      </c>
      <c r="O88" s="26" t="str">
        <f>Table4[[#This Row],[EN-DC Configuration]]&amp;" "&amp;Table4[[#This Row],[Power Class]]&amp;" "&amp;Table4[[#This Row],[RAN4
Release]]</f>
        <v>DC_2A-71A_n66A PC3 Rel-16</v>
      </c>
      <c r="P88" s="29" t="s">
        <v>1006</v>
      </c>
      <c r="Q88" s="29"/>
      <c r="R88" s="92">
        <v>0</v>
      </c>
      <c r="S88" s="157">
        <v>0</v>
      </c>
      <c r="T88" s="232">
        <v>0</v>
      </c>
      <c r="U88" s="232">
        <v>0</v>
      </c>
      <c r="V88" s="92"/>
      <c r="W88" s="92"/>
      <c r="X88" s="92"/>
      <c r="Y88" s="92"/>
      <c r="Z88" s="178">
        <v>3</v>
      </c>
      <c r="AA88" s="178">
        <f>Table4[[#This Row],[No. of Component Carriers (LTE)]]+Table4[[#This Row],[No. of Component Carriers (NR)]]</f>
        <v>3</v>
      </c>
      <c r="AB88" s="178">
        <v>2</v>
      </c>
      <c r="AC88" s="178">
        <v>1</v>
      </c>
      <c r="AD88" s="179" t="s">
        <v>373</v>
      </c>
      <c r="AE88" s="29" t="s">
        <v>655</v>
      </c>
      <c r="AF88" s="29" t="s">
        <v>721</v>
      </c>
      <c r="AG88" s="236"/>
      <c r="AH88" s="29" t="s">
        <v>1042</v>
      </c>
    </row>
    <row r="89" spans="1:34" ht="13">
      <c r="A89" s="29">
        <f>A88+1</f>
        <v>87</v>
      </c>
      <c r="B89" s="26" t="s">
        <v>316</v>
      </c>
      <c r="C89" s="26" t="s">
        <v>416</v>
      </c>
      <c r="D89" s="26"/>
      <c r="E89" s="182">
        <v>66</v>
      </c>
      <c r="F89" s="182" t="s">
        <v>373</v>
      </c>
      <c r="G89" s="231" t="s">
        <v>373</v>
      </c>
      <c r="H89" s="231" t="s">
        <v>373</v>
      </c>
      <c r="I89" s="182">
        <v>261</v>
      </c>
      <c r="J89" s="231" t="s">
        <v>373</v>
      </c>
      <c r="K89" s="231"/>
      <c r="L89" s="231"/>
      <c r="M89" s="27" t="s">
        <v>1088</v>
      </c>
      <c r="N89" s="27" t="s">
        <v>450</v>
      </c>
      <c r="O89" s="26" t="str">
        <f>Table4[[#This Row],[EN-DC Configuration]]&amp;" "&amp;Table4[[#This Row],[Power Class]]&amp;" "&amp;Table4[[#This Row],[RAN4
Release]]</f>
        <v>DC_66A_n261G PC3 Rel-15</v>
      </c>
      <c r="P89" s="29" t="s">
        <v>1006</v>
      </c>
      <c r="Q89" s="29"/>
      <c r="R89" s="92">
        <v>0.79</v>
      </c>
      <c r="S89" s="233">
        <v>0.79</v>
      </c>
      <c r="T89" s="29"/>
      <c r="U89" s="29"/>
      <c r="V89" s="29"/>
      <c r="W89" s="29"/>
      <c r="X89" s="29"/>
      <c r="Y89" s="29"/>
      <c r="Z89" s="178">
        <v>2</v>
      </c>
      <c r="AA89" s="178">
        <f>Table4[[#This Row],[No. of Component Carriers (LTE)]]+Table4[[#This Row],[No. of Component Carriers (NR)]]</f>
        <v>3</v>
      </c>
      <c r="AB89" s="178">
        <v>1</v>
      </c>
      <c r="AC89" s="178">
        <v>2</v>
      </c>
      <c r="AD89" s="179" t="s">
        <v>374</v>
      </c>
      <c r="AE89" s="29" t="s">
        <v>467</v>
      </c>
      <c r="AF89" s="65" t="s">
        <v>710</v>
      </c>
      <c r="AG89" s="29"/>
      <c r="AH89" s="29"/>
    </row>
    <row r="90" spans="1:34" s="183" customFormat="1" ht="13">
      <c r="A90" s="29">
        <v>87</v>
      </c>
      <c r="B90" s="26" t="s">
        <v>315</v>
      </c>
      <c r="C90" s="26" t="s">
        <v>673</v>
      </c>
      <c r="D90" s="29"/>
      <c r="E90" s="230">
        <v>2</v>
      </c>
      <c r="F90" s="231">
        <v>71</v>
      </c>
      <c r="G90" s="231" t="s">
        <v>373</v>
      </c>
      <c r="H90" s="231" t="s">
        <v>373</v>
      </c>
      <c r="I90" s="182">
        <v>78</v>
      </c>
      <c r="J90" s="231" t="s">
        <v>373</v>
      </c>
      <c r="K90" s="231"/>
      <c r="L90" s="231"/>
      <c r="M90" s="27" t="s">
        <v>1088</v>
      </c>
      <c r="N90" s="27" t="s">
        <v>452</v>
      </c>
      <c r="O90" s="26" t="str">
        <f>Table4[[#This Row],[EN-DC Configuration]]&amp;" "&amp;Table4[[#This Row],[Power Class]]&amp;" "&amp;Table4[[#This Row],[RAN4
Release]]</f>
        <v>DC_2A-71A_n78A PC3 Rel-16</v>
      </c>
      <c r="P90" s="29" t="s">
        <v>1004</v>
      </c>
      <c r="Q90" s="29"/>
      <c r="R90" s="92">
        <v>0</v>
      </c>
      <c r="S90" s="157">
        <v>0</v>
      </c>
      <c r="T90" s="232">
        <v>0</v>
      </c>
      <c r="U90" s="232">
        <v>0</v>
      </c>
      <c r="V90" s="92"/>
      <c r="W90" s="92"/>
      <c r="X90" s="92"/>
      <c r="Y90" s="92"/>
      <c r="Z90" s="178">
        <v>3</v>
      </c>
      <c r="AA90" s="178">
        <f>Table4[[#This Row],[No. of Component Carriers (LTE)]]+Table4[[#This Row],[No. of Component Carriers (NR)]]</f>
        <v>3</v>
      </c>
      <c r="AB90" s="178">
        <v>2</v>
      </c>
      <c r="AC90" s="178">
        <v>1</v>
      </c>
      <c r="AD90" s="179" t="s">
        <v>373</v>
      </c>
      <c r="AE90" s="29" t="s">
        <v>655</v>
      </c>
      <c r="AF90" s="29" t="s">
        <v>721</v>
      </c>
      <c r="AG90" s="236"/>
      <c r="AH90" s="29" t="s">
        <v>1042</v>
      </c>
    </row>
    <row r="91" spans="1:34" ht="13">
      <c r="A91" s="29">
        <f>A90+1</f>
        <v>88</v>
      </c>
      <c r="B91" s="26" t="s">
        <v>316</v>
      </c>
      <c r="C91" s="26" t="s">
        <v>415</v>
      </c>
      <c r="D91" s="26"/>
      <c r="E91" s="182">
        <v>66</v>
      </c>
      <c r="F91" s="182" t="s">
        <v>373</v>
      </c>
      <c r="G91" s="231" t="s">
        <v>373</v>
      </c>
      <c r="H91" s="231" t="s">
        <v>373</v>
      </c>
      <c r="I91" s="182">
        <v>261</v>
      </c>
      <c r="J91" s="231" t="s">
        <v>373</v>
      </c>
      <c r="K91" s="231"/>
      <c r="L91" s="231"/>
      <c r="M91" s="27" t="s">
        <v>1088</v>
      </c>
      <c r="N91" s="27" t="s">
        <v>450</v>
      </c>
      <c r="O91" s="26" t="str">
        <f>Table4[[#This Row],[EN-DC Configuration]]&amp;" "&amp;Table4[[#This Row],[Power Class]]&amp;" "&amp;Table4[[#This Row],[RAN4
Release]]</f>
        <v>DC_66A_n261H PC3 Rel-15</v>
      </c>
      <c r="P91" s="29" t="s">
        <v>1006</v>
      </c>
      <c r="Q91" s="29"/>
      <c r="R91" s="92">
        <v>0.79</v>
      </c>
      <c r="S91" s="233">
        <v>0.79</v>
      </c>
      <c r="T91" s="29"/>
      <c r="U91" s="29"/>
      <c r="V91" s="29"/>
      <c r="W91" s="29"/>
      <c r="X91" s="29"/>
      <c r="Y91" s="29"/>
      <c r="Z91" s="178">
        <v>2</v>
      </c>
      <c r="AA91" s="178">
        <f>Table4[[#This Row],[No. of Component Carriers (LTE)]]+Table4[[#This Row],[No. of Component Carriers (NR)]]</f>
        <v>4</v>
      </c>
      <c r="AB91" s="178">
        <v>1</v>
      </c>
      <c r="AC91" s="178">
        <v>3</v>
      </c>
      <c r="AD91" s="179" t="s">
        <v>374</v>
      </c>
      <c r="AE91" s="29" t="s">
        <v>467</v>
      </c>
      <c r="AF91" s="65" t="s">
        <v>717</v>
      </c>
      <c r="AG91" s="29"/>
      <c r="AH91" s="29"/>
    </row>
    <row r="92" spans="1:34" ht="13">
      <c r="A92" s="29">
        <v>88</v>
      </c>
      <c r="B92" s="26" t="s">
        <v>315</v>
      </c>
      <c r="C92" s="26" t="s">
        <v>1049</v>
      </c>
      <c r="D92" s="29" t="s">
        <v>1076</v>
      </c>
      <c r="E92" s="230">
        <v>2</v>
      </c>
      <c r="F92" s="231" t="s">
        <v>373</v>
      </c>
      <c r="G92" s="231" t="s">
        <v>373</v>
      </c>
      <c r="H92" s="231" t="s">
        <v>373</v>
      </c>
      <c r="I92" s="182">
        <v>71</v>
      </c>
      <c r="J92" s="231" t="s">
        <v>373</v>
      </c>
      <c r="K92" s="231"/>
      <c r="L92" s="231"/>
      <c r="M92" s="27" t="s">
        <v>1088</v>
      </c>
      <c r="N92" s="27" t="s">
        <v>450</v>
      </c>
      <c r="O92" s="26" t="str">
        <f>Table4[[#This Row],[EN-DC Configuration]]&amp;" "&amp;Table4[[#This Row],[Power Class]]&amp;" "&amp;Table4[[#This Row],[RAN4
Release]]</f>
        <v>DC_2A-(n)71AA PC3 Rel-15</v>
      </c>
      <c r="P92" s="29" t="s">
        <v>1005</v>
      </c>
      <c r="Q92" s="29" t="s">
        <v>1043</v>
      </c>
      <c r="R92" s="92"/>
      <c r="S92" s="29"/>
      <c r="T92" s="29"/>
      <c r="U92" s="29"/>
      <c r="V92" s="29"/>
      <c r="W92" s="29"/>
      <c r="X92" s="29"/>
      <c r="Y92" s="29"/>
      <c r="Z92" s="178">
        <v>3</v>
      </c>
      <c r="AA92" s="178">
        <f>Table4[[#This Row],[No. of Component Carriers (LTE)]]+Table4[[#This Row],[No. of Component Carriers (NR)]]</f>
        <v>3</v>
      </c>
      <c r="AB92" s="178">
        <v>2</v>
      </c>
      <c r="AC92" s="178">
        <v>1</v>
      </c>
      <c r="AD92" s="179" t="s">
        <v>373</v>
      </c>
      <c r="AE92" s="29" t="s">
        <v>467</v>
      </c>
      <c r="AF92" s="29" t="s">
        <v>705</v>
      </c>
      <c r="AG92" s="29"/>
      <c r="AH92" s="29" t="s">
        <v>1042</v>
      </c>
    </row>
    <row r="93" spans="1:34" ht="13">
      <c r="A93" s="29">
        <f>A92+1</f>
        <v>89</v>
      </c>
      <c r="B93" s="26" t="s">
        <v>316</v>
      </c>
      <c r="C93" s="26" t="s">
        <v>414</v>
      </c>
      <c r="D93" s="26"/>
      <c r="E93" s="182">
        <v>66</v>
      </c>
      <c r="F93" s="182" t="s">
        <v>373</v>
      </c>
      <c r="G93" s="231" t="s">
        <v>373</v>
      </c>
      <c r="H93" s="231" t="s">
        <v>373</v>
      </c>
      <c r="I93" s="182">
        <v>261</v>
      </c>
      <c r="J93" s="231" t="s">
        <v>373</v>
      </c>
      <c r="K93" s="231"/>
      <c r="L93" s="231"/>
      <c r="M93" s="27" t="s">
        <v>1088</v>
      </c>
      <c r="N93" s="27" t="s">
        <v>450</v>
      </c>
      <c r="O93" s="26" t="str">
        <f>Table4[[#This Row],[EN-DC Configuration]]&amp;" "&amp;Table4[[#This Row],[Power Class]]&amp;" "&amp;Table4[[#This Row],[RAN4
Release]]</f>
        <v>DC_66A_n261I PC3 Rel-15</v>
      </c>
      <c r="P93" s="29" t="s">
        <v>1006</v>
      </c>
      <c r="Q93" s="29"/>
      <c r="R93" s="92">
        <v>0.79</v>
      </c>
      <c r="S93" s="233">
        <v>0.79</v>
      </c>
      <c r="T93" s="29"/>
      <c r="U93" s="29"/>
      <c r="V93" s="29"/>
      <c r="W93" s="29"/>
      <c r="X93" s="29"/>
      <c r="Y93" s="29"/>
      <c r="Z93" s="178">
        <v>2</v>
      </c>
      <c r="AA93" s="178">
        <f>Table4[[#This Row],[No. of Component Carriers (LTE)]]+Table4[[#This Row],[No. of Component Carriers (NR)]]</f>
        <v>5</v>
      </c>
      <c r="AB93" s="178">
        <v>1</v>
      </c>
      <c r="AC93" s="178">
        <v>4</v>
      </c>
      <c r="AD93" s="179" t="s">
        <v>374</v>
      </c>
      <c r="AE93" s="29" t="s">
        <v>467</v>
      </c>
      <c r="AF93" s="65" t="s">
        <v>719</v>
      </c>
      <c r="AG93" s="29"/>
      <c r="AH93" s="29"/>
    </row>
    <row r="94" spans="1:34" ht="13">
      <c r="A94" s="29">
        <v>89</v>
      </c>
      <c r="B94" s="26" t="s">
        <v>315</v>
      </c>
      <c r="C94" s="26" t="s">
        <v>755</v>
      </c>
      <c r="D94" s="29"/>
      <c r="E94" s="230">
        <v>5</v>
      </c>
      <c r="F94" s="230">
        <v>7</v>
      </c>
      <c r="G94" s="182" t="s">
        <v>373</v>
      </c>
      <c r="H94" s="182" t="s">
        <v>373</v>
      </c>
      <c r="I94" s="182">
        <v>66</v>
      </c>
      <c r="J94" s="231" t="s">
        <v>373</v>
      </c>
      <c r="K94" s="231"/>
      <c r="L94" s="231"/>
      <c r="M94" s="27" t="s">
        <v>1088</v>
      </c>
      <c r="N94" s="27" t="s">
        <v>652</v>
      </c>
      <c r="O94" s="26" t="str">
        <f>Table4[[#This Row],[EN-DC Configuration]]&amp;" "&amp;Table4[[#This Row],[Power Class]]&amp;" "&amp;Table4[[#This Row],[RAN4
Release]]</f>
        <v>DC_5A-7A_n66A PC3 Rel-17</v>
      </c>
      <c r="P94" s="29" t="s">
        <v>1004</v>
      </c>
      <c r="Q94" s="29"/>
      <c r="R94" s="92">
        <v>0</v>
      </c>
      <c r="S94" s="158">
        <v>0</v>
      </c>
      <c r="T94" s="233">
        <v>0</v>
      </c>
      <c r="U94" s="232">
        <v>0</v>
      </c>
      <c r="V94" s="92"/>
      <c r="W94" s="92"/>
      <c r="X94" s="92"/>
      <c r="Y94" s="92"/>
      <c r="Z94" s="178">
        <v>3</v>
      </c>
      <c r="AA94" s="178">
        <f>Table4[[#This Row],[No. of Component Carriers (LTE)]]+Table4[[#This Row],[No. of Component Carriers (NR)]]</f>
        <v>3</v>
      </c>
      <c r="AB94" s="178">
        <v>2</v>
      </c>
      <c r="AC94" s="178">
        <v>1</v>
      </c>
      <c r="AD94" s="179" t="s">
        <v>373</v>
      </c>
      <c r="AE94" s="29" t="s">
        <v>470</v>
      </c>
      <c r="AF94" s="65" t="s">
        <v>705</v>
      </c>
      <c r="AG94" s="180"/>
      <c r="AH94" s="29" t="s">
        <v>1042</v>
      </c>
    </row>
    <row r="95" spans="1:34" ht="13">
      <c r="A95" s="29">
        <f>A94+1</f>
        <v>90</v>
      </c>
      <c r="B95" s="26" t="s">
        <v>316</v>
      </c>
      <c r="C95" s="26" t="s">
        <v>413</v>
      </c>
      <c r="D95" s="26"/>
      <c r="E95" s="182">
        <v>66</v>
      </c>
      <c r="F95" s="182" t="s">
        <v>373</v>
      </c>
      <c r="G95" s="231" t="s">
        <v>373</v>
      </c>
      <c r="H95" s="231" t="s">
        <v>373</v>
      </c>
      <c r="I95" s="182">
        <v>261</v>
      </c>
      <c r="J95" s="231" t="s">
        <v>373</v>
      </c>
      <c r="K95" s="231"/>
      <c r="L95" s="231"/>
      <c r="M95" s="27" t="s">
        <v>1088</v>
      </c>
      <c r="N95" s="27" t="s">
        <v>450</v>
      </c>
      <c r="O95" s="26" t="str">
        <f>Table4[[#This Row],[EN-DC Configuration]]&amp;" "&amp;Table4[[#This Row],[Power Class]]&amp;" "&amp;Table4[[#This Row],[RAN4
Release]]</f>
        <v>DC_66A_n261J PC3 Rel-15</v>
      </c>
      <c r="P95" s="29" t="s">
        <v>1006</v>
      </c>
      <c r="Q95" s="29"/>
      <c r="R95" s="92">
        <v>0.79</v>
      </c>
      <c r="S95" s="233">
        <v>0.79</v>
      </c>
      <c r="T95" s="29"/>
      <c r="U95" s="29"/>
      <c r="V95" s="29"/>
      <c r="W95" s="29"/>
      <c r="X95" s="29"/>
      <c r="Y95" s="29"/>
      <c r="Z95" s="178">
        <v>2</v>
      </c>
      <c r="AA95" s="178">
        <f>Table4[[#This Row],[No. of Component Carriers (LTE)]]+Table4[[#This Row],[No. of Component Carriers (NR)]]</f>
        <v>6</v>
      </c>
      <c r="AB95" s="178">
        <v>1</v>
      </c>
      <c r="AC95" s="178">
        <v>5</v>
      </c>
      <c r="AD95" s="179" t="s">
        <v>374</v>
      </c>
      <c r="AE95" s="29" t="s">
        <v>467</v>
      </c>
      <c r="AF95" s="65" t="s">
        <v>720</v>
      </c>
      <c r="AG95" s="29"/>
      <c r="AH95" s="29"/>
    </row>
    <row r="96" spans="1:34" ht="13">
      <c r="A96" s="29">
        <v>90</v>
      </c>
      <c r="B96" s="26" t="s">
        <v>315</v>
      </c>
      <c r="C96" s="26" t="s">
        <v>813</v>
      </c>
      <c r="D96" s="29"/>
      <c r="E96" s="230">
        <v>5</v>
      </c>
      <c r="F96" s="230">
        <v>7</v>
      </c>
      <c r="G96" s="182" t="s">
        <v>373</v>
      </c>
      <c r="H96" s="182" t="s">
        <v>373</v>
      </c>
      <c r="I96" s="182">
        <v>71</v>
      </c>
      <c r="J96" s="231" t="s">
        <v>373</v>
      </c>
      <c r="K96" s="231"/>
      <c r="L96" s="231"/>
      <c r="M96" s="27" t="s">
        <v>1088</v>
      </c>
      <c r="N96" s="27" t="s">
        <v>1132</v>
      </c>
      <c r="O96" s="26" t="str">
        <f>Table4[[#This Row],[EN-DC Configuration]]&amp;" "&amp;Table4[[#This Row],[Power Class]]&amp;" "&amp;Table4[[#This Row],[RAN4
Release]]</f>
        <v>DC_5A-7A_n71A PC3 Rel-18</v>
      </c>
      <c r="P96" s="29" t="s">
        <v>1004</v>
      </c>
      <c r="Q96" s="29"/>
      <c r="R96" s="92">
        <v>0</v>
      </c>
      <c r="S96" s="157">
        <v>0</v>
      </c>
      <c r="T96" s="232">
        <v>0</v>
      </c>
      <c r="U96" s="232">
        <v>0</v>
      </c>
      <c r="V96" s="92"/>
      <c r="W96" s="92"/>
      <c r="X96" s="92"/>
      <c r="Y96" s="92"/>
      <c r="Z96" s="178">
        <v>3</v>
      </c>
      <c r="AA96" s="178">
        <f>Table4[[#This Row],[No. of Component Carriers (LTE)]]+Table4[[#This Row],[No. of Component Carriers (NR)]]</f>
        <v>3</v>
      </c>
      <c r="AB96" s="178">
        <v>2</v>
      </c>
      <c r="AC96" s="178">
        <v>1</v>
      </c>
      <c r="AD96" s="179" t="s">
        <v>373</v>
      </c>
      <c r="AE96" s="29" t="s">
        <v>470</v>
      </c>
      <c r="AF96" s="65" t="s">
        <v>705</v>
      </c>
      <c r="AG96" s="29"/>
      <c r="AH96" s="29" t="s">
        <v>1042</v>
      </c>
    </row>
    <row r="97" spans="1:34" ht="13">
      <c r="A97" s="29">
        <v>91</v>
      </c>
      <c r="B97" s="26" t="s">
        <v>315</v>
      </c>
      <c r="C97" s="26" t="s">
        <v>423</v>
      </c>
      <c r="D97" s="29"/>
      <c r="E97" s="230">
        <v>5</v>
      </c>
      <c r="F97" s="230">
        <v>7</v>
      </c>
      <c r="G97" s="231" t="s">
        <v>373</v>
      </c>
      <c r="H97" s="231" t="s">
        <v>373</v>
      </c>
      <c r="I97" s="182">
        <v>78</v>
      </c>
      <c r="J97" s="231" t="s">
        <v>373</v>
      </c>
      <c r="K97" s="231"/>
      <c r="L97" s="231"/>
      <c r="M97" s="27" t="s">
        <v>1088</v>
      </c>
      <c r="N97" s="27" t="s">
        <v>450</v>
      </c>
      <c r="O97" s="26" t="str">
        <f>Table4[[#This Row],[EN-DC Configuration]]&amp;" "&amp;Table4[[#This Row],[Power Class]]&amp;" "&amp;Table4[[#This Row],[RAN4
Release]]</f>
        <v>DC_5A-7A_n78A PC3 Rel-15</v>
      </c>
      <c r="P97" s="29" t="s">
        <v>1005</v>
      </c>
      <c r="Q97" s="29" t="s">
        <v>643</v>
      </c>
      <c r="R97" s="92"/>
      <c r="S97" s="29"/>
      <c r="T97" s="29"/>
      <c r="U97" s="29"/>
      <c r="V97" s="29"/>
      <c r="W97" s="29"/>
      <c r="X97" s="29"/>
      <c r="Y97" s="29"/>
      <c r="Z97" s="178">
        <v>3</v>
      </c>
      <c r="AA97" s="178">
        <f>Table4[[#This Row],[No. of Component Carriers (LTE)]]+Table4[[#This Row],[No. of Component Carriers (NR)]]</f>
        <v>3</v>
      </c>
      <c r="AB97" s="178">
        <v>2</v>
      </c>
      <c r="AC97" s="178">
        <v>1</v>
      </c>
      <c r="AD97" s="179" t="s">
        <v>373</v>
      </c>
      <c r="AE97" s="29" t="s">
        <v>612</v>
      </c>
      <c r="AF97" s="65" t="s">
        <v>705</v>
      </c>
      <c r="AG97" s="29"/>
      <c r="AH97" s="29" t="s">
        <v>1042</v>
      </c>
    </row>
    <row r="98" spans="1:34" ht="13">
      <c r="A98" s="29">
        <v>92</v>
      </c>
      <c r="B98" s="26" t="s">
        <v>315</v>
      </c>
      <c r="C98" s="26" t="s">
        <v>685</v>
      </c>
      <c r="D98" s="29"/>
      <c r="E98" s="230">
        <v>5</v>
      </c>
      <c r="F98" s="231">
        <v>66</v>
      </c>
      <c r="G98" s="231" t="s">
        <v>373</v>
      </c>
      <c r="H98" s="231" t="s">
        <v>373</v>
      </c>
      <c r="I98" s="230">
        <v>2</v>
      </c>
      <c r="J98" s="231" t="s">
        <v>373</v>
      </c>
      <c r="K98" s="231"/>
      <c r="L98" s="231"/>
      <c r="M98" s="27" t="s">
        <v>1088</v>
      </c>
      <c r="N98" s="27" t="s">
        <v>452</v>
      </c>
      <c r="O98" s="26" t="str">
        <f>Table4[[#This Row],[EN-DC Configuration]]&amp;" "&amp;Table4[[#This Row],[Power Class]]&amp;" "&amp;Table4[[#This Row],[RAN4
Release]]</f>
        <v>DC_5A-66A_n2A PC3 Rel-16</v>
      </c>
      <c r="P98" s="29" t="s">
        <v>1005</v>
      </c>
      <c r="Q98" s="29" t="s">
        <v>1247</v>
      </c>
      <c r="R98" s="92">
        <v>0</v>
      </c>
      <c r="S98" s="157">
        <v>0</v>
      </c>
      <c r="T98" s="232">
        <v>0</v>
      </c>
      <c r="U98" s="232">
        <v>0</v>
      </c>
      <c r="V98" s="92"/>
      <c r="W98" s="92"/>
      <c r="X98" s="92"/>
      <c r="Y98" s="29"/>
      <c r="Z98" s="178">
        <v>3</v>
      </c>
      <c r="AA98" s="178">
        <f>Table4[[#This Row],[No. of Component Carriers (LTE)]]+Table4[[#This Row],[No. of Component Carriers (NR)]]</f>
        <v>3</v>
      </c>
      <c r="AB98" s="178">
        <v>2</v>
      </c>
      <c r="AC98" s="178">
        <v>1</v>
      </c>
      <c r="AD98" s="179" t="s">
        <v>373</v>
      </c>
      <c r="AE98" s="29" t="s">
        <v>1144</v>
      </c>
      <c r="AF98" s="65" t="s">
        <v>726</v>
      </c>
      <c r="AG98" s="29"/>
      <c r="AH98" s="29" t="s">
        <v>1042</v>
      </c>
    </row>
    <row r="99" spans="1:34" ht="13">
      <c r="A99" s="29">
        <v>93</v>
      </c>
      <c r="B99" s="26" t="s">
        <v>315</v>
      </c>
      <c r="C99" s="26" t="s">
        <v>686</v>
      </c>
      <c r="D99" s="29"/>
      <c r="E99" s="230">
        <v>5</v>
      </c>
      <c r="F99" s="231">
        <v>66</v>
      </c>
      <c r="G99" s="231" t="s">
        <v>373</v>
      </c>
      <c r="H99" s="231" t="s">
        <v>373</v>
      </c>
      <c r="I99" s="182">
        <v>78</v>
      </c>
      <c r="J99" s="231" t="s">
        <v>373</v>
      </c>
      <c r="K99" s="231"/>
      <c r="L99" s="231"/>
      <c r="M99" s="27" t="s">
        <v>1088</v>
      </c>
      <c r="N99" s="27" t="s">
        <v>452</v>
      </c>
      <c r="O99" s="26" t="str">
        <f>Table4[[#This Row],[EN-DC Configuration]]&amp;" "&amp;Table4[[#This Row],[Power Class]]&amp;" "&amp;Table4[[#This Row],[RAN4
Release]]</f>
        <v>DC_5A-66A_n78A PC3 Rel-16</v>
      </c>
      <c r="P99" s="29" t="s">
        <v>1004</v>
      </c>
      <c r="Q99" s="29"/>
      <c r="R99" s="92">
        <v>0</v>
      </c>
      <c r="S99" s="157">
        <v>0</v>
      </c>
      <c r="T99" s="232">
        <v>0</v>
      </c>
      <c r="U99" s="232">
        <v>0</v>
      </c>
      <c r="V99" s="92"/>
      <c r="W99" s="92"/>
      <c r="X99" s="92"/>
      <c r="Y99" s="29"/>
      <c r="Z99" s="178">
        <v>3</v>
      </c>
      <c r="AA99" s="178">
        <f>Table4[[#This Row],[No. of Component Carriers (LTE)]]+Table4[[#This Row],[No. of Component Carriers (NR)]]</f>
        <v>3</v>
      </c>
      <c r="AB99" s="178">
        <v>2</v>
      </c>
      <c r="AC99" s="178">
        <v>1</v>
      </c>
      <c r="AD99" s="179" t="s">
        <v>373</v>
      </c>
      <c r="AE99" s="29" t="s">
        <v>655</v>
      </c>
      <c r="AF99" s="65" t="s">
        <v>721</v>
      </c>
      <c r="AG99" s="236"/>
      <c r="AH99" s="29" t="s">
        <v>1042</v>
      </c>
    </row>
    <row r="100" spans="1:34" ht="13">
      <c r="A100" s="29">
        <v>94</v>
      </c>
      <c r="B100" s="26" t="s">
        <v>315</v>
      </c>
      <c r="C100" s="26" t="s">
        <v>737</v>
      </c>
      <c r="D100" s="29" t="s">
        <v>556</v>
      </c>
      <c r="E100" s="230">
        <v>7</v>
      </c>
      <c r="F100" s="230">
        <v>7</v>
      </c>
      <c r="G100" s="231" t="s">
        <v>373</v>
      </c>
      <c r="H100" s="231" t="s">
        <v>373</v>
      </c>
      <c r="I100" s="182">
        <v>66</v>
      </c>
      <c r="J100" s="231" t="s">
        <v>373</v>
      </c>
      <c r="K100" s="231"/>
      <c r="L100" s="231"/>
      <c r="M100" s="27" t="s">
        <v>1088</v>
      </c>
      <c r="N100" s="27" t="s">
        <v>452</v>
      </c>
      <c r="O100" s="26" t="str">
        <f>Table4[[#This Row],[EN-DC Configuration]]&amp;" "&amp;Table4[[#This Row],[Power Class]]&amp;" "&amp;Table4[[#This Row],[RAN4
Release]]</f>
        <v>DC_7A-7A_n66A PC3 Rel-16</v>
      </c>
      <c r="P100" s="29" t="s">
        <v>1006</v>
      </c>
      <c r="Q100" s="29"/>
      <c r="R100" s="92">
        <v>0</v>
      </c>
      <c r="S100" s="157">
        <v>0</v>
      </c>
      <c r="T100" s="232">
        <v>0</v>
      </c>
      <c r="U100" s="232">
        <v>0</v>
      </c>
      <c r="V100" s="92"/>
      <c r="W100" s="92"/>
      <c r="X100" s="92"/>
      <c r="Y100" s="92"/>
      <c r="Z100" s="178">
        <v>3</v>
      </c>
      <c r="AA100" s="178">
        <f>Table4[[#This Row],[No. of Component Carriers (LTE)]]+Table4[[#This Row],[No. of Component Carriers (NR)]]</f>
        <v>3</v>
      </c>
      <c r="AB100" s="178">
        <v>2</v>
      </c>
      <c r="AC100" s="178">
        <v>1</v>
      </c>
      <c r="AD100" s="179" t="s">
        <v>373</v>
      </c>
      <c r="AE100" s="29" t="s">
        <v>494</v>
      </c>
      <c r="AF100" s="65" t="s">
        <v>705</v>
      </c>
      <c r="AG100" s="180"/>
      <c r="AH100" s="29" t="s">
        <v>1042</v>
      </c>
    </row>
    <row r="101" spans="1:34" ht="13">
      <c r="A101" s="29">
        <v>95</v>
      </c>
      <c r="B101" s="26" t="s">
        <v>315</v>
      </c>
      <c r="C101" s="26" t="s">
        <v>792</v>
      </c>
      <c r="D101" s="29" t="s">
        <v>556</v>
      </c>
      <c r="E101" s="230">
        <v>7</v>
      </c>
      <c r="F101" s="230">
        <v>7</v>
      </c>
      <c r="G101" s="231" t="s">
        <v>373</v>
      </c>
      <c r="H101" s="231" t="s">
        <v>373</v>
      </c>
      <c r="I101" s="182">
        <v>77</v>
      </c>
      <c r="J101" s="231" t="s">
        <v>373</v>
      </c>
      <c r="K101" s="231"/>
      <c r="L101" s="231"/>
      <c r="M101" s="27" t="s">
        <v>1088</v>
      </c>
      <c r="N101" s="27" t="s">
        <v>452</v>
      </c>
      <c r="O101" s="26" t="str">
        <f>Table4[[#This Row],[EN-DC Configuration]]&amp;" "&amp;Table4[[#This Row],[Power Class]]&amp;" "&amp;Table4[[#This Row],[RAN4
Release]]</f>
        <v>DC_7A-7A_n77A PC3 Rel-16</v>
      </c>
      <c r="P101" s="29" t="s">
        <v>1004</v>
      </c>
      <c r="Q101" s="29"/>
      <c r="R101" s="92">
        <v>0</v>
      </c>
      <c r="S101" s="157">
        <v>0</v>
      </c>
      <c r="T101" s="232">
        <v>0</v>
      </c>
      <c r="U101" s="232">
        <v>0</v>
      </c>
      <c r="V101" s="92"/>
      <c r="W101" s="92"/>
      <c r="X101" s="92"/>
      <c r="Y101" s="92"/>
      <c r="Z101" s="178">
        <v>3</v>
      </c>
      <c r="AA101" s="178">
        <f>Table4[[#This Row],[No. of Component Carriers (LTE)]]+Table4[[#This Row],[No. of Component Carriers (NR)]]</f>
        <v>3</v>
      </c>
      <c r="AB101" s="178">
        <v>2</v>
      </c>
      <c r="AC101" s="178">
        <v>1</v>
      </c>
      <c r="AD101" s="179" t="s">
        <v>373</v>
      </c>
      <c r="AE101" s="29" t="s">
        <v>494</v>
      </c>
      <c r="AF101" s="65" t="s">
        <v>705</v>
      </c>
      <c r="AG101" s="180"/>
      <c r="AH101" s="29" t="s">
        <v>1042</v>
      </c>
    </row>
    <row r="102" spans="1:34" ht="13">
      <c r="A102" s="29">
        <v>96</v>
      </c>
      <c r="B102" s="26" t="s">
        <v>315</v>
      </c>
      <c r="C102" s="26" t="s">
        <v>747</v>
      </c>
      <c r="D102" s="29"/>
      <c r="E102" s="230">
        <v>7</v>
      </c>
      <c r="F102" s="231">
        <v>13</v>
      </c>
      <c r="G102" s="231" t="s">
        <v>373</v>
      </c>
      <c r="H102" s="231" t="s">
        <v>373</v>
      </c>
      <c r="I102" s="182">
        <v>66</v>
      </c>
      <c r="J102" s="231" t="s">
        <v>373</v>
      </c>
      <c r="K102" s="231"/>
      <c r="L102" s="231"/>
      <c r="M102" s="27" t="s">
        <v>1088</v>
      </c>
      <c r="N102" s="27" t="s">
        <v>452</v>
      </c>
      <c r="O102" s="26" t="str">
        <f>Table4[[#This Row],[EN-DC Configuration]]&amp;" "&amp;Table4[[#This Row],[Power Class]]&amp;" "&amp;Table4[[#This Row],[RAN4
Release]]</f>
        <v>DC_7A-13A_n66A PC3 Rel-16</v>
      </c>
      <c r="P102" s="29" t="s">
        <v>1006</v>
      </c>
      <c r="Q102" s="29"/>
      <c r="R102" s="92">
        <v>0</v>
      </c>
      <c r="S102" s="157">
        <v>0</v>
      </c>
      <c r="T102" s="232">
        <v>0</v>
      </c>
      <c r="U102" s="232">
        <v>0</v>
      </c>
      <c r="V102" s="92"/>
      <c r="W102" s="92"/>
      <c r="X102" s="92"/>
      <c r="Y102" s="92"/>
      <c r="Z102" s="178">
        <v>3</v>
      </c>
      <c r="AA102" s="178">
        <f>Table4[[#This Row],[No. of Component Carriers (LTE)]]+Table4[[#This Row],[No. of Component Carriers (NR)]]</f>
        <v>3</v>
      </c>
      <c r="AB102" s="178">
        <v>2</v>
      </c>
      <c r="AC102" s="178">
        <v>1</v>
      </c>
      <c r="AD102" s="179" t="s">
        <v>373</v>
      </c>
      <c r="AE102" s="29" t="s">
        <v>1257</v>
      </c>
      <c r="AF102" s="65" t="s">
        <v>705</v>
      </c>
      <c r="AG102" s="180"/>
      <c r="AH102" s="29" t="s">
        <v>1042</v>
      </c>
    </row>
    <row r="103" spans="1:34" ht="13">
      <c r="A103" s="29">
        <v>97</v>
      </c>
      <c r="B103" s="26" t="s">
        <v>315</v>
      </c>
      <c r="C103" s="26" t="s">
        <v>796</v>
      </c>
      <c r="D103" s="29"/>
      <c r="E103" s="230">
        <v>7</v>
      </c>
      <c r="F103" s="231">
        <v>25</v>
      </c>
      <c r="G103" s="231" t="s">
        <v>373</v>
      </c>
      <c r="H103" s="231" t="s">
        <v>373</v>
      </c>
      <c r="I103" s="182">
        <v>77</v>
      </c>
      <c r="J103" s="231" t="s">
        <v>373</v>
      </c>
      <c r="K103" s="231"/>
      <c r="L103" s="231"/>
      <c r="M103" s="27" t="s">
        <v>1088</v>
      </c>
      <c r="N103" s="27" t="s">
        <v>652</v>
      </c>
      <c r="O103" s="26" t="str">
        <f>Table4[[#This Row],[EN-DC Configuration]]&amp;" "&amp;Table4[[#This Row],[Power Class]]&amp;" "&amp;Table4[[#This Row],[RAN4
Release]]</f>
        <v>DC_7A-25A_n77A PC3 Rel-17</v>
      </c>
      <c r="P103" s="29" t="s">
        <v>1004</v>
      </c>
      <c r="Q103" s="29"/>
      <c r="R103" s="92">
        <v>0</v>
      </c>
      <c r="S103" s="158">
        <v>0</v>
      </c>
      <c r="T103" s="233">
        <v>0</v>
      </c>
      <c r="U103" s="232">
        <v>0</v>
      </c>
      <c r="V103" s="92"/>
      <c r="W103" s="92"/>
      <c r="X103" s="92"/>
      <c r="Y103" s="92"/>
      <c r="Z103" s="178">
        <v>3</v>
      </c>
      <c r="AA103" s="178">
        <f>Table4[[#This Row],[No. of Component Carriers (LTE)]]+Table4[[#This Row],[No. of Component Carriers (NR)]]</f>
        <v>3</v>
      </c>
      <c r="AB103" s="178">
        <v>2</v>
      </c>
      <c r="AC103" s="178">
        <v>1</v>
      </c>
      <c r="AD103" s="179" t="s">
        <v>373</v>
      </c>
      <c r="AE103" s="29" t="s">
        <v>470</v>
      </c>
      <c r="AF103" s="65" t="s">
        <v>705</v>
      </c>
      <c r="AG103" s="180"/>
      <c r="AH103" s="29" t="s">
        <v>1042</v>
      </c>
    </row>
    <row r="104" spans="1:34" ht="13">
      <c r="A104" s="29">
        <v>98</v>
      </c>
      <c r="B104" s="26" t="s">
        <v>315</v>
      </c>
      <c r="C104" s="26" t="s">
        <v>767</v>
      </c>
      <c r="D104" s="29"/>
      <c r="E104" s="230">
        <v>7</v>
      </c>
      <c r="F104" s="231">
        <v>25</v>
      </c>
      <c r="G104" s="231" t="s">
        <v>373</v>
      </c>
      <c r="H104" s="231" t="s">
        <v>373</v>
      </c>
      <c r="I104" s="182">
        <v>78</v>
      </c>
      <c r="J104" s="231" t="s">
        <v>373</v>
      </c>
      <c r="K104" s="231"/>
      <c r="L104" s="231"/>
      <c r="M104" s="27" t="s">
        <v>1088</v>
      </c>
      <c r="N104" s="27" t="s">
        <v>652</v>
      </c>
      <c r="O104" s="26" t="str">
        <f>Table4[[#This Row],[EN-DC Configuration]]&amp;" "&amp;Table4[[#This Row],[Power Class]]&amp;" "&amp;Table4[[#This Row],[RAN4
Release]]</f>
        <v>DC_7A-25A_n78A PC3 Rel-17</v>
      </c>
      <c r="P104" s="29" t="s">
        <v>1004</v>
      </c>
      <c r="Q104" s="29"/>
      <c r="R104" s="92">
        <v>0</v>
      </c>
      <c r="S104" s="158">
        <v>0</v>
      </c>
      <c r="T104" s="233">
        <v>0</v>
      </c>
      <c r="U104" s="232">
        <v>0</v>
      </c>
      <c r="V104" s="92"/>
      <c r="W104" s="92"/>
      <c r="X104" s="92"/>
      <c r="Y104" s="92"/>
      <c r="Z104" s="178">
        <v>3</v>
      </c>
      <c r="AA104" s="178">
        <f>Table4[[#This Row],[No. of Component Carriers (LTE)]]+Table4[[#This Row],[No. of Component Carriers (NR)]]</f>
        <v>3</v>
      </c>
      <c r="AB104" s="178">
        <v>2</v>
      </c>
      <c r="AC104" s="178">
        <v>1</v>
      </c>
      <c r="AD104" s="179" t="s">
        <v>373</v>
      </c>
      <c r="AE104" s="29" t="s">
        <v>470</v>
      </c>
      <c r="AF104" s="65" t="s">
        <v>705</v>
      </c>
      <c r="AG104" s="180"/>
      <c r="AH104" s="29" t="s">
        <v>1042</v>
      </c>
    </row>
    <row r="105" spans="1:34" ht="13">
      <c r="A105" s="29">
        <v>99</v>
      </c>
      <c r="B105" s="26" t="s">
        <v>315</v>
      </c>
      <c r="C105" s="26" t="s">
        <v>998</v>
      </c>
      <c r="D105" s="29" t="s">
        <v>556</v>
      </c>
      <c r="E105" s="230">
        <v>7</v>
      </c>
      <c r="F105" s="231">
        <v>29</v>
      </c>
      <c r="G105" s="231" t="s">
        <v>373</v>
      </c>
      <c r="H105" s="231" t="s">
        <v>373</v>
      </c>
      <c r="I105" s="182">
        <v>78</v>
      </c>
      <c r="J105" s="231" t="s">
        <v>373</v>
      </c>
      <c r="K105" s="231"/>
      <c r="L105" s="231"/>
      <c r="M105" s="27" t="s">
        <v>1088</v>
      </c>
      <c r="N105" s="27" t="s">
        <v>845</v>
      </c>
      <c r="O105" s="26" t="str">
        <f>Table4[[#This Row],[EN-DC Configuration]]&amp;" "&amp;Table4[[#This Row],[Power Class]]&amp;" "&amp;Table4[[#This Row],[RAN4
Release]]</f>
        <v>DC_7A-29A_n78A PC3 Rel-17</v>
      </c>
      <c r="P105" s="29" t="s">
        <v>1004</v>
      </c>
      <c r="Q105" s="29"/>
      <c r="R105" s="92">
        <v>0</v>
      </c>
      <c r="S105" s="158">
        <v>0</v>
      </c>
      <c r="T105" s="233">
        <v>0</v>
      </c>
      <c r="U105" s="232"/>
      <c r="V105" s="92"/>
      <c r="W105" s="92"/>
      <c r="X105" s="92"/>
      <c r="Y105" s="92"/>
      <c r="Z105" s="178">
        <v>3</v>
      </c>
      <c r="AA105" s="178">
        <f>Table4[[#This Row],[No. of Component Carriers (LTE)]]+Table4[[#This Row],[No. of Component Carriers (NR)]]</f>
        <v>3</v>
      </c>
      <c r="AB105" s="178">
        <v>2</v>
      </c>
      <c r="AC105" s="178">
        <v>1</v>
      </c>
      <c r="AD105" s="179" t="s">
        <v>373</v>
      </c>
      <c r="AE105" s="29" t="s">
        <v>470</v>
      </c>
      <c r="AF105" s="65" t="s">
        <v>705</v>
      </c>
      <c r="AG105" s="180"/>
      <c r="AH105" s="29" t="s">
        <v>1042</v>
      </c>
    </row>
    <row r="106" spans="1:34" ht="13">
      <c r="A106" s="29">
        <v>100</v>
      </c>
      <c r="B106" s="26" t="s">
        <v>315</v>
      </c>
      <c r="C106" s="26" t="s">
        <v>736</v>
      </c>
      <c r="D106" s="29"/>
      <c r="E106" s="230">
        <v>7</v>
      </c>
      <c r="F106" s="231">
        <v>66</v>
      </c>
      <c r="G106" s="231" t="s">
        <v>373</v>
      </c>
      <c r="H106" s="231" t="s">
        <v>373</v>
      </c>
      <c r="I106" s="182">
        <v>66</v>
      </c>
      <c r="J106" s="231" t="s">
        <v>373</v>
      </c>
      <c r="K106" s="231"/>
      <c r="L106" s="231"/>
      <c r="M106" s="27" t="s">
        <v>1088</v>
      </c>
      <c r="N106" s="27" t="s">
        <v>452</v>
      </c>
      <c r="O106" s="26" t="str">
        <f>Table4[[#This Row],[EN-DC Configuration]]&amp;" "&amp;Table4[[#This Row],[Power Class]]&amp;" "&amp;Table4[[#This Row],[RAN4
Release]]</f>
        <v>DC_7A-66A_n66A PC3 Rel-16</v>
      </c>
      <c r="P106" s="29" t="s">
        <v>1006</v>
      </c>
      <c r="Q106" s="29"/>
      <c r="R106" s="92">
        <v>0</v>
      </c>
      <c r="S106" s="157">
        <v>0</v>
      </c>
      <c r="T106" s="232">
        <v>0</v>
      </c>
      <c r="U106" s="232">
        <v>0</v>
      </c>
      <c r="V106" s="92"/>
      <c r="W106" s="92"/>
      <c r="X106" s="92"/>
      <c r="Y106" s="92"/>
      <c r="Z106" s="178">
        <v>3</v>
      </c>
      <c r="AA106" s="178">
        <f>Table4[[#This Row],[No. of Component Carriers (LTE)]]+Table4[[#This Row],[No. of Component Carriers (NR)]]</f>
        <v>3</v>
      </c>
      <c r="AB106" s="178">
        <v>2</v>
      </c>
      <c r="AC106" s="178">
        <v>1</v>
      </c>
      <c r="AD106" s="179" t="s">
        <v>373</v>
      </c>
      <c r="AE106" s="29" t="s">
        <v>1257</v>
      </c>
      <c r="AF106" s="65" t="s">
        <v>705</v>
      </c>
      <c r="AG106" s="180"/>
      <c r="AH106" s="29" t="s">
        <v>1042</v>
      </c>
    </row>
    <row r="107" spans="1:34" ht="13">
      <c r="A107" s="29">
        <v>101</v>
      </c>
      <c r="B107" s="26" t="s">
        <v>315</v>
      </c>
      <c r="C107" s="26" t="s">
        <v>691</v>
      </c>
      <c r="D107" s="29"/>
      <c r="E107" s="230">
        <v>7</v>
      </c>
      <c r="F107" s="231">
        <v>66</v>
      </c>
      <c r="G107" s="231" t="s">
        <v>373</v>
      </c>
      <c r="H107" s="231" t="s">
        <v>373</v>
      </c>
      <c r="I107" s="182">
        <v>71</v>
      </c>
      <c r="J107" s="231" t="s">
        <v>373</v>
      </c>
      <c r="K107" s="231"/>
      <c r="L107" s="231"/>
      <c r="M107" s="27" t="s">
        <v>1088</v>
      </c>
      <c r="N107" s="27" t="s">
        <v>452</v>
      </c>
      <c r="O107" s="26" t="str">
        <f>Table4[[#This Row],[EN-DC Configuration]]&amp;" "&amp;Table4[[#This Row],[Power Class]]&amp;" "&amp;Table4[[#This Row],[RAN4
Release]]</f>
        <v>DC_7A-66A_n71A PC3 Rel-16</v>
      </c>
      <c r="P107" s="29" t="s">
        <v>1006</v>
      </c>
      <c r="Q107" s="29"/>
      <c r="R107" s="92">
        <v>0</v>
      </c>
      <c r="S107" s="157">
        <v>0</v>
      </c>
      <c r="T107" s="232">
        <v>0</v>
      </c>
      <c r="U107" s="232">
        <v>0</v>
      </c>
      <c r="V107" s="92"/>
      <c r="W107" s="92"/>
      <c r="X107" s="92"/>
      <c r="Y107" s="92"/>
      <c r="Z107" s="178">
        <v>3</v>
      </c>
      <c r="AA107" s="178">
        <f>Table4[[#This Row],[No. of Component Carriers (LTE)]]+Table4[[#This Row],[No. of Component Carriers (NR)]]</f>
        <v>3</v>
      </c>
      <c r="AB107" s="178">
        <v>2</v>
      </c>
      <c r="AC107" s="178">
        <v>1</v>
      </c>
      <c r="AD107" s="179" t="s">
        <v>373</v>
      </c>
      <c r="AE107" s="29" t="s">
        <v>1254</v>
      </c>
      <c r="AF107" s="65" t="s">
        <v>721</v>
      </c>
      <c r="AG107" s="236"/>
      <c r="AH107" s="29" t="s">
        <v>1042</v>
      </c>
    </row>
    <row r="108" spans="1:34" ht="12.75" customHeight="1">
      <c r="A108" s="29">
        <v>102</v>
      </c>
      <c r="B108" s="26" t="s">
        <v>315</v>
      </c>
      <c r="C108" s="26" t="s">
        <v>793</v>
      </c>
      <c r="D108" s="29"/>
      <c r="E108" s="230">
        <v>7</v>
      </c>
      <c r="F108" s="231">
        <v>66</v>
      </c>
      <c r="G108" s="231" t="s">
        <v>373</v>
      </c>
      <c r="H108" s="231" t="s">
        <v>373</v>
      </c>
      <c r="I108" s="182">
        <v>77</v>
      </c>
      <c r="J108" s="231" t="s">
        <v>373</v>
      </c>
      <c r="K108" s="231"/>
      <c r="L108" s="231"/>
      <c r="M108" s="27" t="s">
        <v>1088</v>
      </c>
      <c r="N108" s="27" t="s">
        <v>652</v>
      </c>
      <c r="O108" s="26" t="str">
        <f>Table4[[#This Row],[EN-DC Configuration]]&amp;" "&amp;Table4[[#This Row],[Power Class]]&amp;" "&amp;Table4[[#This Row],[RAN4
Release]]</f>
        <v>DC_7A-66A_n77A PC3 Rel-17</v>
      </c>
      <c r="P108" s="29" t="s">
        <v>1004</v>
      </c>
      <c r="Q108" s="29"/>
      <c r="R108" s="92">
        <v>0</v>
      </c>
      <c r="S108" s="158">
        <v>0</v>
      </c>
      <c r="T108" s="233">
        <v>0</v>
      </c>
      <c r="U108" s="232">
        <v>0</v>
      </c>
      <c r="V108" s="92"/>
      <c r="W108" s="92"/>
      <c r="X108" s="92"/>
      <c r="Y108" s="92"/>
      <c r="Z108" s="178">
        <v>3</v>
      </c>
      <c r="AA108" s="178">
        <f>Table4[[#This Row],[No. of Component Carriers (LTE)]]+Table4[[#This Row],[No. of Component Carriers (NR)]]</f>
        <v>3</v>
      </c>
      <c r="AB108" s="178">
        <v>2</v>
      </c>
      <c r="AC108" s="178">
        <v>1</v>
      </c>
      <c r="AD108" s="179" t="s">
        <v>373</v>
      </c>
      <c r="AE108" s="29" t="s">
        <v>1257</v>
      </c>
      <c r="AF108" s="65" t="s">
        <v>705</v>
      </c>
      <c r="AG108" s="180"/>
      <c r="AH108" s="29" t="s">
        <v>1042</v>
      </c>
    </row>
    <row r="109" spans="1:34" ht="13">
      <c r="A109" s="29">
        <v>103</v>
      </c>
      <c r="B109" s="26" t="s">
        <v>315</v>
      </c>
      <c r="C109" s="26" t="s">
        <v>692</v>
      </c>
      <c r="D109" s="29"/>
      <c r="E109" s="230">
        <v>7</v>
      </c>
      <c r="F109" s="231">
        <v>66</v>
      </c>
      <c r="G109" s="231" t="s">
        <v>373</v>
      </c>
      <c r="H109" s="231" t="s">
        <v>373</v>
      </c>
      <c r="I109" s="182">
        <v>78</v>
      </c>
      <c r="J109" s="231" t="s">
        <v>373</v>
      </c>
      <c r="K109" s="231"/>
      <c r="L109" s="231"/>
      <c r="M109" s="27" t="s">
        <v>1088</v>
      </c>
      <c r="N109" s="27" t="s">
        <v>452</v>
      </c>
      <c r="O109" s="26" t="str">
        <f>Table4[[#This Row],[EN-DC Configuration]]&amp;" "&amp;Table4[[#This Row],[Power Class]]&amp;" "&amp;Table4[[#This Row],[RAN4
Release]]</f>
        <v>DC_7A-66A_n78A PC3 Rel-16</v>
      </c>
      <c r="P109" s="29" t="s">
        <v>1006</v>
      </c>
      <c r="Q109" s="29"/>
      <c r="R109" s="92">
        <v>0</v>
      </c>
      <c r="S109" s="157">
        <v>0</v>
      </c>
      <c r="T109" s="232">
        <v>0</v>
      </c>
      <c r="U109" s="232">
        <v>0</v>
      </c>
      <c r="V109" s="92"/>
      <c r="W109" s="92"/>
      <c r="X109" s="92"/>
      <c r="Y109" s="92"/>
      <c r="Z109" s="178">
        <v>3</v>
      </c>
      <c r="AA109" s="178">
        <f>Table4[[#This Row],[No. of Component Carriers (LTE)]]+Table4[[#This Row],[No. of Component Carriers (NR)]]</f>
        <v>3</v>
      </c>
      <c r="AB109" s="178">
        <v>2</v>
      </c>
      <c r="AC109" s="178">
        <v>1</v>
      </c>
      <c r="AD109" s="179" t="s">
        <v>373</v>
      </c>
      <c r="AE109" s="29" t="s">
        <v>1253</v>
      </c>
      <c r="AF109" s="65" t="s">
        <v>721</v>
      </c>
      <c r="AG109" s="236"/>
      <c r="AH109" s="29" t="s">
        <v>1042</v>
      </c>
    </row>
    <row r="110" spans="1:34" ht="13">
      <c r="A110" s="29">
        <v>104</v>
      </c>
      <c r="B110" s="26" t="s">
        <v>315</v>
      </c>
      <c r="C110" s="26" t="s">
        <v>739</v>
      </c>
      <c r="D110" s="29" t="s">
        <v>556</v>
      </c>
      <c r="E110" s="230">
        <v>7</v>
      </c>
      <c r="F110" s="231" t="s">
        <v>373</v>
      </c>
      <c r="G110" s="231" t="s">
        <v>373</v>
      </c>
      <c r="H110" s="231" t="s">
        <v>373</v>
      </c>
      <c r="I110" s="182">
        <v>66</v>
      </c>
      <c r="J110" s="231" t="s">
        <v>373</v>
      </c>
      <c r="K110" s="231"/>
      <c r="L110" s="231"/>
      <c r="M110" s="27" t="s">
        <v>1088</v>
      </c>
      <c r="N110" s="27" t="s">
        <v>452</v>
      </c>
      <c r="O110" s="26" t="str">
        <f>Table4[[#This Row],[EN-DC Configuration]]&amp;" "&amp;Table4[[#This Row],[Power Class]]&amp;" "&amp;Table4[[#This Row],[RAN4
Release]]</f>
        <v>DC_7C_n66A PC3 Rel-16</v>
      </c>
      <c r="P110" s="29" t="s">
        <v>1006</v>
      </c>
      <c r="Q110" s="29"/>
      <c r="R110" s="92">
        <v>0</v>
      </c>
      <c r="S110" s="157">
        <v>0</v>
      </c>
      <c r="T110" s="232">
        <v>0</v>
      </c>
      <c r="U110" s="232">
        <v>0</v>
      </c>
      <c r="V110" s="92"/>
      <c r="W110" s="92"/>
      <c r="X110" s="92"/>
      <c r="Y110" s="92"/>
      <c r="Z110" s="178">
        <v>3</v>
      </c>
      <c r="AA110" s="178">
        <f>Table4[[#This Row],[No. of Component Carriers (LTE)]]+Table4[[#This Row],[No. of Component Carriers (NR)]]</f>
        <v>3</v>
      </c>
      <c r="AB110" s="178">
        <v>2</v>
      </c>
      <c r="AC110" s="178">
        <v>1</v>
      </c>
      <c r="AD110" s="179" t="s">
        <v>373</v>
      </c>
      <c r="AE110" s="29" t="s">
        <v>470</v>
      </c>
      <c r="AF110" s="65" t="s">
        <v>705</v>
      </c>
      <c r="AG110" s="180"/>
      <c r="AH110" s="29" t="s">
        <v>1042</v>
      </c>
    </row>
    <row r="111" spans="1:34" ht="13">
      <c r="A111" s="29">
        <v>105</v>
      </c>
      <c r="B111" s="26" t="s">
        <v>315</v>
      </c>
      <c r="C111" s="26" t="s">
        <v>999</v>
      </c>
      <c r="D111" s="29" t="s">
        <v>556</v>
      </c>
      <c r="E111" s="230">
        <v>7</v>
      </c>
      <c r="F111" s="231" t="s">
        <v>373</v>
      </c>
      <c r="G111" s="231" t="s">
        <v>373</v>
      </c>
      <c r="H111" s="231" t="s">
        <v>373</v>
      </c>
      <c r="I111" s="182">
        <v>77</v>
      </c>
      <c r="J111" s="231" t="s">
        <v>373</v>
      </c>
      <c r="K111" s="231"/>
      <c r="L111" s="231"/>
      <c r="M111" s="27" t="s">
        <v>1088</v>
      </c>
      <c r="N111" s="27" t="s">
        <v>845</v>
      </c>
      <c r="O111" s="26" t="str">
        <f>Table4[[#This Row],[EN-DC Configuration]]&amp;" "&amp;Table4[[#This Row],[Power Class]]&amp;" "&amp;Table4[[#This Row],[RAN4
Release]]</f>
        <v>DC_7C_n77A PC3 Rel-17</v>
      </c>
      <c r="P111" s="29" t="s">
        <v>1004</v>
      </c>
      <c r="Q111" s="29"/>
      <c r="R111" s="92">
        <v>0</v>
      </c>
      <c r="S111" s="158">
        <v>0</v>
      </c>
      <c r="T111" s="233">
        <v>0</v>
      </c>
      <c r="U111" s="232"/>
      <c r="V111" s="92"/>
      <c r="W111" s="92"/>
      <c r="X111" s="92"/>
      <c r="Y111" s="92"/>
      <c r="Z111" s="178">
        <v>3</v>
      </c>
      <c r="AA111" s="178">
        <f>Table4[[#This Row],[No. of Component Carriers (LTE)]]+Table4[[#This Row],[No. of Component Carriers (NR)]]</f>
        <v>3</v>
      </c>
      <c r="AB111" s="178">
        <v>2</v>
      </c>
      <c r="AC111" s="178">
        <v>1</v>
      </c>
      <c r="AD111" s="179" t="s">
        <v>373</v>
      </c>
      <c r="AE111" s="29" t="s">
        <v>470</v>
      </c>
      <c r="AF111" s="65" t="s">
        <v>705</v>
      </c>
      <c r="AG111" s="180"/>
      <c r="AH111" s="29" t="s">
        <v>1042</v>
      </c>
    </row>
    <row r="112" spans="1:34" ht="13">
      <c r="A112" s="29">
        <v>106</v>
      </c>
      <c r="B112" s="26" t="s">
        <v>315</v>
      </c>
      <c r="C112" s="26" t="s">
        <v>751</v>
      </c>
      <c r="D112" s="29"/>
      <c r="E112" s="235">
        <v>12</v>
      </c>
      <c r="F112" s="182">
        <v>66</v>
      </c>
      <c r="G112" s="182" t="s">
        <v>373</v>
      </c>
      <c r="H112" s="182" t="s">
        <v>373</v>
      </c>
      <c r="I112" s="182">
        <v>66</v>
      </c>
      <c r="J112" s="231" t="s">
        <v>373</v>
      </c>
      <c r="K112" s="231"/>
      <c r="L112" s="231"/>
      <c r="M112" s="27" t="s">
        <v>1088</v>
      </c>
      <c r="N112" s="27" t="s">
        <v>452</v>
      </c>
      <c r="O112" s="26" t="str">
        <f>Table4[[#This Row],[EN-DC Configuration]]&amp;" "&amp;Table4[[#This Row],[Power Class]]&amp;" "&amp;Table4[[#This Row],[RAN4
Release]]</f>
        <v>DC_12A-66A_n66A PC3 Rel-16</v>
      </c>
      <c r="P112" s="29" t="s">
        <v>1006</v>
      </c>
      <c r="Q112" s="29"/>
      <c r="R112" s="92">
        <v>0</v>
      </c>
      <c r="S112" s="157">
        <v>0</v>
      </c>
      <c r="T112" s="232">
        <v>0</v>
      </c>
      <c r="U112" s="232">
        <v>0</v>
      </c>
      <c r="V112" s="92"/>
      <c r="W112" s="92"/>
      <c r="X112" s="92"/>
      <c r="Y112" s="92"/>
      <c r="Z112" s="178">
        <v>3</v>
      </c>
      <c r="AA112" s="178">
        <f>Table4[[#This Row],[No. of Component Carriers (LTE)]]+Table4[[#This Row],[No. of Component Carriers (NR)]]</f>
        <v>3</v>
      </c>
      <c r="AB112" s="178">
        <v>2</v>
      </c>
      <c r="AC112" s="178">
        <v>1</v>
      </c>
      <c r="AD112" s="179" t="s">
        <v>373</v>
      </c>
      <c r="AE112" s="29" t="s">
        <v>469</v>
      </c>
      <c r="AF112" s="65" t="s">
        <v>705</v>
      </c>
      <c r="AG112" s="180"/>
      <c r="AH112" s="29" t="s">
        <v>1042</v>
      </c>
    </row>
    <row r="113" spans="1:34" ht="13">
      <c r="A113" s="29">
        <v>107</v>
      </c>
      <c r="B113" s="26" t="s">
        <v>315</v>
      </c>
      <c r="C113" s="26" t="s">
        <v>694</v>
      </c>
      <c r="D113" s="29"/>
      <c r="E113" s="235">
        <v>12</v>
      </c>
      <c r="F113" s="231" t="s">
        <v>373</v>
      </c>
      <c r="G113" s="231" t="s">
        <v>373</v>
      </c>
      <c r="H113" s="231" t="s">
        <v>373</v>
      </c>
      <c r="I113" s="230">
        <v>2</v>
      </c>
      <c r="J113" s="231" t="s">
        <v>373</v>
      </c>
      <c r="K113" s="231"/>
      <c r="L113" s="231"/>
      <c r="M113" s="27" t="s">
        <v>1088</v>
      </c>
      <c r="N113" s="27" t="s">
        <v>452</v>
      </c>
      <c r="O113" s="26" t="str">
        <f>Table4[[#This Row],[EN-DC Configuration]]&amp;" "&amp;Table4[[#This Row],[Power Class]]&amp;" "&amp;Table4[[#This Row],[RAN4
Release]]</f>
        <v>DC_12A-66A_n2A PC3 Rel-16</v>
      </c>
      <c r="P113" s="29" t="s">
        <v>1006</v>
      </c>
      <c r="Q113" s="29"/>
      <c r="R113" s="92">
        <v>0</v>
      </c>
      <c r="S113" s="157">
        <v>0</v>
      </c>
      <c r="T113" s="232">
        <v>0</v>
      </c>
      <c r="U113" s="232">
        <v>0</v>
      </c>
      <c r="V113" s="92"/>
      <c r="W113" s="92"/>
      <c r="X113" s="92"/>
      <c r="Y113" s="29"/>
      <c r="Z113" s="178">
        <v>3</v>
      </c>
      <c r="AA113" s="178">
        <f>Table4[[#This Row],[No. of Component Carriers (LTE)]]+Table4[[#This Row],[No. of Component Carriers (NR)]]</f>
        <v>3</v>
      </c>
      <c r="AB113" s="178">
        <v>2</v>
      </c>
      <c r="AC113" s="178">
        <v>1</v>
      </c>
      <c r="AD113" s="179" t="s">
        <v>373</v>
      </c>
      <c r="AE113" s="29" t="s">
        <v>1144</v>
      </c>
      <c r="AF113" s="65" t="s">
        <v>726</v>
      </c>
      <c r="AG113" s="236"/>
      <c r="AH113" s="29" t="s">
        <v>1042</v>
      </c>
    </row>
    <row r="114" spans="1:34" ht="13">
      <c r="A114" s="29">
        <v>108</v>
      </c>
      <c r="B114" s="26" t="s">
        <v>315</v>
      </c>
      <c r="C114" s="26" t="s">
        <v>753</v>
      </c>
      <c r="D114" s="29" t="s">
        <v>556</v>
      </c>
      <c r="E114" s="235">
        <v>13</v>
      </c>
      <c r="F114" s="182">
        <v>66</v>
      </c>
      <c r="G114" s="182" t="s">
        <v>373</v>
      </c>
      <c r="H114" s="182" t="s">
        <v>373</v>
      </c>
      <c r="I114" s="182">
        <v>66</v>
      </c>
      <c r="J114" s="231" t="s">
        <v>373</v>
      </c>
      <c r="K114" s="231"/>
      <c r="L114" s="231"/>
      <c r="M114" s="27" t="s">
        <v>1088</v>
      </c>
      <c r="N114" s="27" t="s">
        <v>452</v>
      </c>
      <c r="O114" s="26" t="str">
        <f>Table4[[#This Row],[EN-DC Configuration]]&amp;" "&amp;Table4[[#This Row],[Power Class]]&amp;" "&amp;Table4[[#This Row],[RAN4
Release]]</f>
        <v>DC_13A-66A_n66A PC3 Rel-16</v>
      </c>
      <c r="P114" s="29" t="s">
        <v>1006</v>
      </c>
      <c r="Q114" s="29"/>
      <c r="R114" s="92">
        <v>0</v>
      </c>
      <c r="S114" s="157">
        <v>0</v>
      </c>
      <c r="T114" s="232">
        <v>0</v>
      </c>
      <c r="U114" s="232">
        <v>0</v>
      </c>
      <c r="V114" s="92"/>
      <c r="W114" s="92"/>
      <c r="X114" s="92"/>
      <c r="Y114" s="92"/>
      <c r="Z114" s="178">
        <v>3</v>
      </c>
      <c r="AA114" s="178">
        <f>Table4[[#This Row],[No. of Component Carriers (LTE)]]+Table4[[#This Row],[No. of Component Carriers (NR)]]</f>
        <v>3</v>
      </c>
      <c r="AB114" s="178">
        <v>2</v>
      </c>
      <c r="AC114" s="178">
        <v>1</v>
      </c>
      <c r="AD114" s="179" t="s">
        <v>373</v>
      </c>
      <c r="AE114" s="29" t="s">
        <v>1257</v>
      </c>
      <c r="AF114" s="65" t="s">
        <v>705</v>
      </c>
      <c r="AG114" s="180"/>
      <c r="AH114" s="29" t="s">
        <v>1042</v>
      </c>
    </row>
    <row r="115" spans="1:34" ht="13">
      <c r="A115" s="29">
        <v>109</v>
      </c>
      <c r="B115" s="26" t="s">
        <v>315</v>
      </c>
      <c r="C115" s="26" t="s">
        <v>867</v>
      </c>
      <c r="D115" s="29"/>
      <c r="E115" s="235">
        <v>14</v>
      </c>
      <c r="F115" s="182">
        <v>30</v>
      </c>
      <c r="G115" s="182" t="s">
        <v>373</v>
      </c>
      <c r="H115" s="182" t="s">
        <v>373</v>
      </c>
      <c r="I115" s="230">
        <v>2</v>
      </c>
      <c r="J115" s="231" t="s">
        <v>373</v>
      </c>
      <c r="K115" s="231"/>
      <c r="L115" s="231"/>
      <c r="M115" s="27" t="s">
        <v>1088</v>
      </c>
      <c r="N115" s="27" t="s">
        <v>652</v>
      </c>
      <c r="O115" s="26" t="str">
        <f>Table4[[#This Row],[EN-DC Configuration]]&amp;" "&amp;Table4[[#This Row],[Power Class]]&amp;" "&amp;Table4[[#This Row],[RAN4
Release]]</f>
        <v>DC_14A-30A_n2A PC3 Rel-17</v>
      </c>
      <c r="P115" s="29" t="s">
        <v>1006</v>
      </c>
      <c r="Q115" s="29"/>
      <c r="R115" s="92">
        <v>0</v>
      </c>
      <c r="S115" s="158">
        <v>0</v>
      </c>
      <c r="T115" s="233">
        <v>0</v>
      </c>
      <c r="U115" s="232">
        <v>0</v>
      </c>
      <c r="V115" s="92"/>
      <c r="W115" s="92"/>
      <c r="X115" s="92"/>
      <c r="Y115" s="92"/>
      <c r="Z115" s="178">
        <v>3</v>
      </c>
      <c r="AA115" s="178">
        <f>Table4[[#This Row],[No. of Component Carriers (LTE)]]+Table4[[#This Row],[No. of Component Carriers (NR)]]</f>
        <v>3</v>
      </c>
      <c r="AB115" s="178">
        <v>2</v>
      </c>
      <c r="AC115" s="178">
        <v>1</v>
      </c>
      <c r="AD115" s="179" t="s">
        <v>373</v>
      </c>
      <c r="AE115" s="29" t="s">
        <v>477</v>
      </c>
      <c r="AF115" s="65" t="s">
        <v>726</v>
      </c>
      <c r="AG115" s="29"/>
      <c r="AH115" s="29" t="s">
        <v>1042</v>
      </c>
    </row>
    <row r="116" spans="1:34" ht="13">
      <c r="A116" s="29">
        <v>110</v>
      </c>
      <c r="B116" s="26" t="s">
        <v>315</v>
      </c>
      <c r="C116" s="26" t="s">
        <v>868</v>
      </c>
      <c r="D116" s="29"/>
      <c r="E116" s="235">
        <v>14</v>
      </c>
      <c r="F116" s="182">
        <v>30</v>
      </c>
      <c r="G116" s="182" t="s">
        <v>373</v>
      </c>
      <c r="H116" s="182" t="s">
        <v>373</v>
      </c>
      <c r="I116" s="182">
        <v>66</v>
      </c>
      <c r="J116" s="231" t="s">
        <v>373</v>
      </c>
      <c r="K116" s="231"/>
      <c r="L116" s="231"/>
      <c r="M116" s="27" t="s">
        <v>1088</v>
      </c>
      <c r="N116" s="27" t="s">
        <v>652</v>
      </c>
      <c r="O116" s="26" t="str">
        <f>Table4[[#This Row],[EN-DC Configuration]]&amp;" "&amp;Table4[[#This Row],[Power Class]]&amp;" "&amp;Table4[[#This Row],[RAN4
Release]]</f>
        <v>DC_14A-30A_n66A PC3 Rel-17</v>
      </c>
      <c r="P116" s="29" t="s">
        <v>1006</v>
      </c>
      <c r="Q116" s="29"/>
      <c r="R116" s="92">
        <v>0</v>
      </c>
      <c r="S116" s="158">
        <v>0</v>
      </c>
      <c r="T116" s="233">
        <v>0</v>
      </c>
      <c r="U116" s="232">
        <v>0</v>
      </c>
      <c r="V116" s="92"/>
      <c r="W116" s="92"/>
      <c r="X116" s="92"/>
      <c r="Y116" s="92"/>
      <c r="Z116" s="178">
        <v>3</v>
      </c>
      <c r="AA116" s="178">
        <f>Table4[[#This Row],[No. of Component Carriers (LTE)]]+Table4[[#This Row],[No. of Component Carriers (NR)]]</f>
        <v>3</v>
      </c>
      <c r="AB116" s="178">
        <v>2</v>
      </c>
      <c r="AC116" s="178">
        <v>1</v>
      </c>
      <c r="AD116" s="179" t="s">
        <v>373</v>
      </c>
      <c r="AE116" s="29" t="s">
        <v>477</v>
      </c>
      <c r="AF116" s="65" t="s">
        <v>726</v>
      </c>
      <c r="AG116" s="29"/>
      <c r="AH116" s="29" t="s">
        <v>1042</v>
      </c>
    </row>
    <row r="117" spans="1:34" ht="13">
      <c r="A117" s="29">
        <v>111</v>
      </c>
      <c r="B117" s="26" t="s">
        <v>315</v>
      </c>
      <c r="C117" s="26" t="s">
        <v>869</v>
      </c>
      <c r="D117" s="29"/>
      <c r="E117" s="235">
        <v>14</v>
      </c>
      <c r="F117" s="182">
        <v>66</v>
      </c>
      <c r="G117" s="182" t="s">
        <v>373</v>
      </c>
      <c r="H117" s="182" t="s">
        <v>373</v>
      </c>
      <c r="I117" s="230">
        <v>2</v>
      </c>
      <c r="J117" s="231" t="s">
        <v>373</v>
      </c>
      <c r="K117" s="231"/>
      <c r="L117" s="231"/>
      <c r="M117" s="27" t="s">
        <v>1088</v>
      </c>
      <c r="N117" s="27" t="s">
        <v>905</v>
      </c>
      <c r="O117" s="26" t="str">
        <f>Table4[[#This Row],[EN-DC Configuration]]&amp;" "&amp;Table4[[#This Row],[Power Class]]&amp;" "&amp;Table4[[#This Row],[RAN4
Release]]</f>
        <v>DC_14A-66A_n2A PC3 Rel-16</v>
      </c>
      <c r="P117" s="29" t="s">
        <v>1005</v>
      </c>
      <c r="Q117" s="29"/>
      <c r="R117" s="92"/>
      <c r="S117" s="29"/>
      <c r="T117" s="233"/>
      <c r="U117" s="232">
        <v>1</v>
      </c>
      <c r="V117" s="92"/>
      <c r="W117" s="92"/>
      <c r="X117" s="92"/>
      <c r="Y117" s="92"/>
      <c r="Z117" s="178">
        <v>3</v>
      </c>
      <c r="AA117" s="178">
        <f>Table4[[#This Row],[No. of Component Carriers (LTE)]]+Table4[[#This Row],[No. of Component Carriers (NR)]]</f>
        <v>3</v>
      </c>
      <c r="AB117" s="178">
        <v>2</v>
      </c>
      <c r="AC117" s="178">
        <v>1</v>
      </c>
      <c r="AD117" s="179" t="s">
        <v>373</v>
      </c>
      <c r="AE117" s="29" t="s">
        <v>477</v>
      </c>
      <c r="AF117" s="65" t="s">
        <v>726</v>
      </c>
      <c r="AG117" s="29"/>
      <c r="AH117" s="29" t="s">
        <v>1042</v>
      </c>
    </row>
    <row r="118" spans="1:34" ht="13">
      <c r="A118" s="29">
        <v>112</v>
      </c>
      <c r="B118" s="26" t="s">
        <v>315</v>
      </c>
      <c r="C118" s="26" t="s">
        <v>870</v>
      </c>
      <c r="D118" s="29"/>
      <c r="E118" s="235">
        <v>14</v>
      </c>
      <c r="F118" s="182">
        <v>66</v>
      </c>
      <c r="G118" s="182" t="s">
        <v>373</v>
      </c>
      <c r="H118" s="182" t="s">
        <v>373</v>
      </c>
      <c r="I118" s="182">
        <v>66</v>
      </c>
      <c r="J118" s="231" t="s">
        <v>373</v>
      </c>
      <c r="K118" s="231"/>
      <c r="L118" s="231"/>
      <c r="M118" s="27" t="s">
        <v>1088</v>
      </c>
      <c r="N118" s="27" t="s">
        <v>905</v>
      </c>
      <c r="O118" s="26" t="str">
        <f>Table4[[#This Row],[EN-DC Configuration]]&amp;" "&amp;Table4[[#This Row],[Power Class]]&amp;" "&amp;Table4[[#This Row],[RAN4
Release]]</f>
        <v>DC_14A-66A_n66A PC3 Rel-16</v>
      </c>
      <c r="P118" s="29" t="s">
        <v>1005</v>
      </c>
      <c r="Q118" s="29" t="s">
        <v>1113</v>
      </c>
      <c r="R118" s="92">
        <v>0.88</v>
      </c>
      <c r="S118" s="233">
        <v>0.88</v>
      </c>
      <c r="T118" s="233">
        <v>0.88</v>
      </c>
      <c r="U118" s="232">
        <v>0</v>
      </c>
      <c r="V118" s="92"/>
      <c r="W118" s="92"/>
      <c r="X118" s="92"/>
      <c r="Y118" s="92"/>
      <c r="Z118" s="178">
        <v>3</v>
      </c>
      <c r="AA118" s="178">
        <f>Table4[[#This Row],[No. of Component Carriers (LTE)]]+Table4[[#This Row],[No. of Component Carriers (NR)]]</f>
        <v>3</v>
      </c>
      <c r="AB118" s="178">
        <v>2</v>
      </c>
      <c r="AC118" s="178">
        <v>1</v>
      </c>
      <c r="AD118" s="179" t="s">
        <v>373</v>
      </c>
      <c r="AE118" s="29" t="s">
        <v>477</v>
      </c>
      <c r="AF118" s="65" t="s">
        <v>726</v>
      </c>
      <c r="AG118" s="29"/>
      <c r="AH118" s="29" t="s">
        <v>1042</v>
      </c>
    </row>
    <row r="119" spans="1:34" ht="13">
      <c r="A119" s="29">
        <v>113</v>
      </c>
      <c r="B119" s="26" t="s">
        <v>315</v>
      </c>
      <c r="C119" s="26" t="s">
        <v>780</v>
      </c>
      <c r="D119" s="29" t="s">
        <v>556</v>
      </c>
      <c r="E119" s="235">
        <v>25</v>
      </c>
      <c r="F119" s="182">
        <v>25</v>
      </c>
      <c r="G119" s="182" t="s">
        <v>373</v>
      </c>
      <c r="H119" s="182" t="s">
        <v>373</v>
      </c>
      <c r="I119" s="182">
        <v>78</v>
      </c>
      <c r="J119" s="231" t="s">
        <v>373</v>
      </c>
      <c r="K119" s="231"/>
      <c r="L119" s="231"/>
      <c r="M119" s="27" t="s">
        <v>1088</v>
      </c>
      <c r="N119" s="27" t="s">
        <v>652</v>
      </c>
      <c r="O119" s="26" t="str">
        <f>Table4[[#This Row],[EN-DC Configuration]]&amp;" "&amp;Table4[[#This Row],[Power Class]]&amp;" "&amp;Table4[[#This Row],[RAN4
Release]]</f>
        <v>DC_25A-25A_n78A PC3 Rel-17</v>
      </c>
      <c r="P119" s="29" t="s">
        <v>1004</v>
      </c>
      <c r="Q119" s="29"/>
      <c r="R119" s="92">
        <v>0</v>
      </c>
      <c r="S119" s="158">
        <v>0</v>
      </c>
      <c r="T119" s="233">
        <v>0</v>
      </c>
      <c r="U119" s="232">
        <v>0</v>
      </c>
      <c r="V119" s="92"/>
      <c r="W119" s="92"/>
      <c r="X119" s="92"/>
      <c r="Y119" s="92"/>
      <c r="Z119" s="178">
        <v>3</v>
      </c>
      <c r="AA119" s="178">
        <f>Table4[[#This Row],[No. of Component Carriers (LTE)]]+Table4[[#This Row],[No. of Component Carriers (NR)]]</f>
        <v>3</v>
      </c>
      <c r="AB119" s="178">
        <v>2</v>
      </c>
      <c r="AC119" s="178">
        <v>1</v>
      </c>
      <c r="AD119" s="179" t="s">
        <v>373</v>
      </c>
      <c r="AE119" s="29" t="s">
        <v>470</v>
      </c>
      <c r="AF119" s="65" t="s">
        <v>705</v>
      </c>
      <c r="AG119" s="180"/>
      <c r="AH119" s="29" t="s">
        <v>1042</v>
      </c>
    </row>
    <row r="120" spans="1:34" ht="13">
      <c r="A120" s="29">
        <v>114</v>
      </c>
      <c r="B120" s="26" t="s">
        <v>315</v>
      </c>
      <c r="C120" s="26" t="s">
        <v>806</v>
      </c>
      <c r="D120" s="29"/>
      <c r="E120" s="235">
        <v>25</v>
      </c>
      <c r="F120" s="182">
        <v>66</v>
      </c>
      <c r="G120" s="182" t="s">
        <v>373</v>
      </c>
      <c r="H120" s="182" t="s">
        <v>373</v>
      </c>
      <c r="I120" s="182">
        <v>77</v>
      </c>
      <c r="J120" s="231" t="s">
        <v>373</v>
      </c>
      <c r="K120" s="231"/>
      <c r="L120" s="231"/>
      <c r="M120" s="27" t="s">
        <v>1088</v>
      </c>
      <c r="N120" s="27" t="s">
        <v>652</v>
      </c>
      <c r="O120" s="26" t="str">
        <f>Table4[[#This Row],[EN-DC Configuration]]&amp;" "&amp;Table4[[#This Row],[Power Class]]&amp;" "&amp;Table4[[#This Row],[RAN4
Release]]</f>
        <v>DC_25A-66A_n77A PC3 Rel-17</v>
      </c>
      <c r="P120" s="29" t="s">
        <v>1004</v>
      </c>
      <c r="Q120" s="29"/>
      <c r="R120" s="92">
        <v>0</v>
      </c>
      <c r="S120" s="158">
        <v>0</v>
      </c>
      <c r="T120" s="233">
        <v>0</v>
      </c>
      <c r="U120" s="232">
        <v>0</v>
      </c>
      <c r="V120" s="92"/>
      <c r="W120" s="92"/>
      <c r="X120" s="92"/>
      <c r="Y120" s="92"/>
      <c r="Z120" s="178">
        <v>3</v>
      </c>
      <c r="AA120" s="178">
        <f>Table4[[#This Row],[No. of Component Carriers (LTE)]]+Table4[[#This Row],[No. of Component Carriers (NR)]]</f>
        <v>3</v>
      </c>
      <c r="AB120" s="178">
        <v>2</v>
      </c>
      <c r="AC120" s="178">
        <v>1</v>
      </c>
      <c r="AD120" s="179" t="s">
        <v>373</v>
      </c>
      <c r="AE120" s="29" t="s">
        <v>470</v>
      </c>
      <c r="AF120" s="65" t="s">
        <v>705</v>
      </c>
      <c r="AG120" s="180"/>
      <c r="AH120" s="29" t="s">
        <v>1042</v>
      </c>
    </row>
    <row r="121" spans="1:34" ht="13">
      <c r="A121" s="29">
        <v>115</v>
      </c>
      <c r="B121" s="26" t="s">
        <v>315</v>
      </c>
      <c r="C121" s="26" t="s">
        <v>781</v>
      </c>
      <c r="D121" s="29"/>
      <c r="E121" s="235">
        <v>25</v>
      </c>
      <c r="F121" s="182">
        <v>66</v>
      </c>
      <c r="G121" s="182" t="s">
        <v>373</v>
      </c>
      <c r="H121" s="182" t="s">
        <v>373</v>
      </c>
      <c r="I121" s="182">
        <v>78</v>
      </c>
      <c r="J121" s="231" t="s">
        <v>373</v>
      </c>
      <c r="K121" s="231"/>
      <c r="L121" s="231"/>
      <c r="M121" s="27" t="s">
        <v>1088</v>
      </c>
      <c r="N121" s="27" t="s">
        <v>652</v>
      </c>
      <c r="O121" s="26" t="str">
        <f>Table4[[#This Row],[EN-DC Configuration]]&amp;" "&amp;Table4[[#This Row],[Power Class]]&amp;" "&amp;Table4[[#This Row],[RAN4
Release]]</f>
        <v>DC_25A-66A_n78A PC3 Rel-17</v>
      </c>
      <c r="P121" s="29" t="s">
        <v>1004</v>
      </c>
      <c r="Q121" s="29"/>
      <c r="R121" s="92">
        <v>0</v>
      </c>
      <c r="S121" s="158">
        <v>0</v>
      </c>
      <c r="T121" s="233">
        <v>0</v>
      </c>
      <c r="U121" s="232">
        <v>0</v>
      </c>
      <c r="V121" s="92"/>
      <c r="W121" s="92"/>
      <c r="X121" s="92"/>
      <c r="Y121" s="92"/>
      <c r="Z121" s="178">
        <v>3</v>
      </c>
      <c r="AA121" s="178">
        <f>Table4[[#This Row],[No. of Component Carriers (LTE)]]+Table4[[#This Row],[No. of Component Carriers (NR)]]</f>
        <v>3</v>
      </c>
      <c r="AB121" s="178">
        <v>2</v>
      </c>
      <c r="AC121" s="178">
        <v>1</v>
      </c>
      <c r="AD121" s="179" t="s">
        <v>373</v>
      </c>
      <c r="AE121" s="29" t="s">
        <v>470</v>
      </c>
      <c r="AF121" s="65" t="s">
        <v>705</v>
      </c>
      <c r="AG121" s="180"/>
      <c r="AH121" s="29" t="s">
        <v>1042</v>
      </c>
    </row>
    <row r="122" spans="1:34" ht="13">
      <c r="A122" s="29">
        <v>116</v>
      </c>
      <c r="B122" s="26" t="s">
        <v>315</v>
      </c>
      <c r="C122" s="26" t="s">
        <v>697</v>
      </c>
      <c r="D122" s="29"/>
      <c r="E122" s="235">
        <v>66</v>
      </c>
      <c r="F122" s="182">
        <v>71</v>
      </c>
      <c r="G122" s="231" t="s">
        <v>373</v>
      </c>
      <c r="H122" s="231" t="s">
        <v>373</v>
      </c>
      <c r="I122" s="182">
        <v>78</v>
      </c>
      <c r="J122" s="231" t="s">
        <v>373</v>
      </c>
      <c r="K122" s="231"/>
      <c r="L122" s="231"/>
      <c r="M122" s="27" t="s">
        <v>1088</v>
      </c>
      <c r="N122" s="27" t="s">
        <v>452</v>
      </c>
      <c r="O122" s="26" t="str">
        <f>Table4[[#This Row],[EN-DC Configuration]]&amp;" "&amp;Table4[[#This Row],[Power Class]]&amp;" "&amp;Table4[[#This Row],[RAN4
Release]]</f>
        <v>DC_66A-71A_n78A PC3 Rel-16</v>
      </c>
      <c r="P122" s="29" t="s">
        <v>1004</v>
      </c>
      <c r="Q122" s="29"/>
      <c r="R122" s="92">
        <v>0</v>
      </c>
      <c r="S122" s="157">
        <v>0</v>
      </c>
      <c r="T122" s="232">
        <v>0</v>
      </c>
      <c r="U122" s="232">
        <v>0</v>
      </c>
      <c r="V122" s="92"/>
      <c r="W122" s="92"/>
      <c r="X122" s="92"/>
      <c r="Y122" s="92"/>
      <c r="Z122" s="178">
        <v>3</v>
      </c>
      <c r="AA122" s="178">
        <f>Table4[[#This Row],[No. of Component Carriers (LTE)]]+Table4[[#This Row],[No. of Component Carriers (NR)]]</f>
        <v>3</v>
      </c>
      <c r="AB122" s="178">
        <v>2</v>
      </c>
      <c r="AC122" s="178">
        <v>1</v>
      </c>
      <c r="AD122" s="179" t="s">
        <v>373</v>
      </c>
      <c r="AE122" s="29" t="s">
        <v>1254</v>
      </c>
      <c r="AF122" s="65" t="s">
        <v>721</v>
      </c>
      <c r="AG122" s="236"/>
      <c r="AH122" s="29" t="s">
        <v>1042</v>
      </c>
    </row>
    <row r="123" spans="1:34" ht="13">
      <c r="A123" s="29">
        <v>117</v>
      </c>
      <c r="B123" s="26" t="s">
        <v>315</v>
      </c>
      <c r="C123" s="26" t="s">
        <v>1050</v>
      </c>
      <c r="D123" s="29"/>
      <c r="E123" s="235">
        <v>66</v>
      </c>
      <c r="F123" s="231" t="s">
        <v>373</v>
      </c>
      <c r="G123" s="231" t="s">
        <v>373</v>
      </c>
      <c r="H123" s="231" t="s">
        <v>373</v>
      </c>
      <c r="I123" s="182">
        <v>71</v>
      </c>
      <c r="J123" s="231" t="s">
        <v>373</v>
      </c>
      <c r="K123" s="231"/>
      <c r="L123" s="231"/>
      <c r="M123" s="27" t="s">
        <v>1088</v>
      </c>
      <c r="N123" s="27" t="s">
        <v>450</v>
      </c>
      <c r="O123" s="26" t="str">
        <f>Table4[[#This Row],[EN-DC Configuration]]&amp;" "&amp;Table4[[#This Row],[Power Class]]&amp;" "&amp;Table4[[#This Row],[RAN4
Release]]</f>
        <v>DC_66A-(n)71AA PC3 Rel-15</v>
      </c>
      <c r="P123" s="29" t="s">
        <v>1005</v>
      </c>
      <c r="Q123" s="29" t="s">
        <v>1043</v>
      </c>
      <c r="R123" s="92">
        <v>0</v>
      </c>
      <c r="S123" s="157">
        <v>0</v>
      </c>
      <c r="T123" s="232">
        <v>0</v>
      </c>
      <c r="U123" s="92">
        <v>0</v>
      </c>
      <c r="V123" s="92">
        <v>0</v>
      </c>
      <c r="W123" s="92">
        <v>0</v>
      </c>
      <c r="X123" s="92">
        <v>0</v>
      </c>
      <c r="Y123" s="92">
        <v>0</v>
      </c>
      <c r="Z123" s="178">
        <v>3</v>
      </c>
      <c r="AA123" s="178">
        <f>Table4[[#This Row],[No. of Component Carriers (LTE)]]+Table4[[#This Row],[No. of Component Carriers (NR)]]</f>
        <v>3</v>
      </c>
      <c r="AB123" s="178">
        <v>2</v>
      </c>
      <c r="AC123" s="178">
        <v>1</v>
      </c>
      <c r="AD123" s="179" t="s">
        <v>373</v>
      </c>
      <c r="AE123" s="29" t="s">
        <v>467</v>
      </c>
      <c r="AF123" s="65" t="s">
        <v>705</v>
      </c>
      <c r="AG123" s="236"/>
      <c r="AH123" s="29" t="s">
        <v>1042</v>
      </c>
    </row>
    <row r="124" spans="1:34" ht="13">
      <c r="A124" s="29">
        <v>118</v>
      </c>
      <c r="B124" s="26" t="s">
        <v>315</v>
      </c>
      <c r="C124" s="26" t="s">
        <v>674</v>
      </c>
      <c r="D124" s="29"/>
      <c r="E124" s="230">
        <v>2</v>
      </c>
      <c r="F124" s="230">
        <v>2</v>
      </c>
      <c r="G124" s="230">
        <v>7</v>
      </c>
      <c r="H124" s="231" t="s">
        <v>373</v>
      </c>
      <c r="I124" s="182">
        <v>66</v>
      </c>
      <c r="J124" s="231" t="s">
        <v>373</v>
      </c>
      <c r="K124" s="231"/>
      <c r="L124" s="231"/>
      <c r="M124" s="27" t="s">
        <v>1088</v>
      </c>
      <c r="N124" s="27" t="s">
        <v>452</v>
      </c>
      <c r="O124" s="26" t="str">
        <f>Table4[[#This Row],[EN-DC Configuration]]&amp;" "&amp;Table4[[#This Row],[Power Class]]&amp;" "&amp;Table4[[#This Row],[RAN4
Release]]</f>
        <v>DC_2A-2A-7A_n66A PC3 Rel-16</v>
      </c>
      <c r="P124" s="29" t="s">
        <v>1006</v>
      </c>
      <c r="Q124" s="29"/>
      <c r="R124" s="92">
        <v>0</v>
      </c>
      <c r="S124" s="157">
        <v>0</v>
      </c>
      <c r="T124" s="232">
        <v>0</v>
      </c>
      <c r="U124" s="232">
        <v>0</v>
      </c>
      <c r="V124" s="92"/>
      <c r="W124" s="92"/>
      <c r="X124" s="92"/>
      <c r="Y124" s="92"/>
      <c r="Z124" s="178">
        <v>3</v>
      </c>
      <c r="AA124" s="178">
        <f>Table4[[#This Row],[No. of Component Carriers (LTE)]]+Table4[[#This Row],[No. of Component Carriers (NR)]]</f>
        <v>4</v>
      </c>
      <c r="AB124" s="178">
        <v>3</v>
      </c>
      <c r="AC124" s="178">
        <v>1</v>
      </c>
      <c r="AD124" s="179" t="s">
        <v>373</v>
      </c>
      <c r="AE124" s="29" t="s">
        <v>655</v>
      </c>
      <c r="AF124" s="29" t="s">
        <v>835</v>
      </c>
      <c r="AG124" s="236"/>
      <c r="AH124" s="29" t="s">
        <v>1042</v>
      </c>
    </row>
    <row r="125" spans="1:34" ht="13">
      <c r="A125" s="29">
        <v>119</v>
      </c>
      <c r="B125" s="26" t="s">
        <v>315</v>
      </c>
      <c r="C125" s="26" t="s">
        <v>675</v>
      </c>
      <c r="D125" s="29"/>
      <c r="E125" s="230">
        <v>2</v>
      </c>
      <c r="F125" s="230">
        <v>2</v>
      </c>
      <c r="G125" s="230">
        <v>7</v>
      </c>
      <c r="H125" s="231" t="s">
        <v>373</v>
      </c>
      <c r="I125" s="182">
        <v>71</v>
      </c>
      <c r="J125" s="231" t="s">
        <v>373</v>
      </c>
      <c r="K125" s="231"/>
      <c r="L125" s="231"/>
      <c r="M125" s="27" t="s">
        <v>1088</v>
      </c>
      <c r="N125" s="27" t="s">
        <v>452</v>
      </c>
      <c r="O125" s="26" t="str">
        <f>Table4[[#This Row],[EN-DC Configuration]]&amp;" "&amp;Table4[[#This Row],[Power Class]]&amp;" "&amp;Table4[[#This Row],[RAN4
Release]]</f>
        <v>DC_2A-2A-7A_n71A PC3 Rel-16</v>
      </c>
      <c r="P125" s="29" t="s">
        <v>1006</v>
      </c>
      <c r="Q125" s="29"/>
      <c r="R125" s="92">
        <v>0</v>
      </c>
      <c r="S125" s="157">
        <v>0</v>
      </c>
      <c r="T125" s="232">
        <v>0</v>
      </c>
      <c r="U125" s="232">
        <v>0</v>
      </c>
      <c r="V125" s="92"/>
      <c r="W125" s="92"/>
      <c r="X125" s="92"/>
      <c r="Y125" s="92"/>
      <c r="Z125" s="178">
        <v>3</v>
      </c>
      <c r="AA125" s="178">
        <f>Table4[[#This Row],[No. of Component Carriers (LTE)]]+Table4[[#This Row],[No. of Component Carriers (NR)]]</f>
        <v>4</v>
      </c>
      <c r="AB125" s="178">
        <v>3</v>
      </c>
      <c r="AC125" s="178">
        <v>1</v>
      </c>
      <c r="AD125" s="179" t="s">
        <v>373</v>
      </c>
      <c r="AE125" s="29" t="s">
        <v>655</v>
      </c>
      <c r="AF125" s="29" t="s">
        <v>835</v>
      </c>
      <c r="AG125" s="236"/>
      <c r="AH125" s="29" t="s">
        <v>1042</v>
      </c>
    </row>
    <row r="126" spans="1:34" ht="13">
      <c r="A126" s="29">
        <v>120</v>
      </c>
      <c r="B126" s="26" t="s">
        <v>315</v>
      </c>
      <c r="C126" s="26" t="s">
        <v>676</v>
      </c>
      <c r="D126" s="29"/>
      <c r="E126" s="230">
        <v>2</v>
      </c>
      <c r="F126" s="230">
        <v>2</v>
      </c>
      <c r="G126" s="231">
        <v>12</v>
      </c>
      <c r="H126" s="231" t="s">
        <v>373</v>
      </c>
      <c r="I126" s="182">
        <v>66</v>
      </c>
      <c r="J126" s="231" t="s">
        <v>373</v>
      </c>
      <c r="K126" s="231"/>
      <c r="L126" s="231"/>
      <c r="M126" s="27" t="s">
        <v>1088</v>
      </c>
      <c r="N126" s="27" t="s">
        <v>452</v>
      </c>
      <c r="O126" s="26" t="str">
        <f>Table4[[#This Row],[EN-DC Configuration]]&amp;" "&amp;Table4[[#This Row],[Power Class]]&amp;" "&amp;Table4[[#This Row],[RAN4
Release]]</f>
        <v>DC_2A-2A-12A_n66A PC3 Rel-16</v>
      </c>
      <c r="P126" s="29" t="s">
        <v>1006</v>
      </c>
      <c r="Q126" s="29"/>
      <c r="R126" s="92">
        <v>0</v>
      </c>
      <c r="S126" s="157">
        <v>0</v>
      </c>
      <c r="T126" s="232">
        <v>0</v>
      </c>
      <c r="U126" s="232">
        <v>0</v>
      </c>
      <c r="V126" s="92"/>
      <c r="W126" s="92"/>
      <c r="X126" s="92"/>
      <c r="Y126" s="92"/>
      <c r="Z126" s="178">
        <v>3</v>
      </c>
      <c r="AA126" s="178">
        <f>Table4[[#This Row],[No. of Component Carriers (LTE)]]+Table4[[#This Row],[No. of Component Carriers (NR)]]</f>
        <v>4</v>
      </c>
      <c r="AB126" s="178">
        <v>3</v>
      </c>
      <c r="AC126" s="178">
        <v>1</v>
      </c>
      <c r="AD126" s="179" t="s">
        <v>373</v>
      </c>
      <c r="AE126" s="29" t="s">
        <v>1144</v>
      </c>
      <c r="AF126" s="29" t="s">
        <v>835</v>
      </c>
      <c r="AG126" s="236"/>
      <c r="AH126" s="29" t="s">
        <v>1042</v>
      </c>
    </row>
    <row r="127" spans="1:34" ht="13">
      <c r="A127" s="29">
        <v>121</v>
      </c>
      <c r="B127" s="26" t="s">
        <v>315</v>
      </c>
      <c r="C127" s="26" t="s">
        <v>962</v>
      </c>
      <c r="D127" s="29"/>
      <c r="E127" s="230">
        <v>2</v>
      </c>
      <c r="F127" s="230">
        <v>2</v>
      </c>
      <c r="G127" s="231">
        <v>12</v>
      </c>
      <c r="H127" s="231" t="s">
        <v>373</v>
      </c>
      <c r="I127" s="182">
        <v>78</v>
      </c>
      <c r="J127" s="231" t="s">
        <v>373</v>
      </c>
      <c r="K127" s="231"/>
      <c r="L127" s="231"/>
      <c r="M127" s="27" t="s">
        <v>1088</v>
      </c>
      <c r="N127" s="27" t="s">
        <v>652</v>
      </c>
      <c r="O127" s="26" t="str">
        <f>Table4[[#This Row],[EN-DC Configuration]]&amp;" "&amp;Table4[[#This Row],[Power Class]]&amp;" "&amp;Table4[[#This Row],[RAN4
Release]]</f>
        <v>DC_2A-2A-12A_n78A PC3 Rel-17</v>
      </c>
      <c r="P127" s="29" t="s">
        <v>1004</v>
      </c>
      <c r="Q127" s="29"/>
      <c r="R127" s="92">
        <v>0</v>
      </c>
      <c r="S127" s="158">
        <v>0</v>
      </c>
      <c r="T127" s="233">
        <v>0</v>
      </c>
      <c r="U127" s="232">
        <v>0</v>
      </c>
      <c r="V127" s="92"/>
      <c r="W127" s="92"/>
      <c r="X127" s="92"/>
      <c r="Y127" s="92"/>
      <c r="Z127" s="178">
        <v>3</v>
      </c>
      <c r="AA127" s="178">
        <f>Table4[[#This Row],[No. of Component Carriers (LTE)]]+Table4[[#This Row],[No. of Component Carriers (NR)]]</f>
        <v>4</v>
      </c>
      <c r="AB127" s="178">
        <v>3</v>
      </c>
      <c r="AC127" s="178">
        <v>1</v>
      </c>
      <c r="AD127" s="179" t="s">
        <v>373</v>
      </c>
      <c r="AE127" s="29" t="s">
        <v>655</v>
      </c>
      <c r="AF127" s="29" t="s">
        <v>835</v>
      </c>
      <c r="AG127" s="236"/>
      <c r="AH127" s="29" t="s">
        <v>1042</v>
      </c>
    </row>
    <row r="128" spans="1:34" ht="13">
      <c r="A128" s="29">
        <v>122</v>
      </c>
      <c r="B128" s="26" t="s">
        <v>315</v>
      </c>
      <c r="C128" s="26" t="s">
        <v>808</v>
      </c>
      <c r="D128" s="29"/>
      <c r="E128" s="230">
        <v>2</v>
      </c>
      <c r="F128" s="230">
        <v>2</v>
      </c>
      <c r="G128" s="231">
        <v>66</v>
      </c>
      <c r="H128" s="231" t="s">
        <v>373</v>
      </c>
      <c r="I128" s="230">
        <v>2</v>
      </c>
      <c r="J128" s="231" t="s">
        <v>373</v>
      </c>
      <c r="K128" s="231"/>
      <c r="L128" s="231"/>
      <c r="M128" s="27" t="s">
        <v>1088</v>
      </c>
      <c r="N128" s="27" t="s">
        <v>452</v>
      </c>
      <c r="O128" s="26" t="str">
        <f>Table4[[#This Row],[EN-DC Configuration]]&amp;" "&amp;Table4[[#This Row],[Power Class]]&amp;" "&amp;Table4[[#This Row],[RAN4
Release]]</f>
        <v>DC_2A-2A-66A_n5A PC3 Rel-16</v>
      </c>
      <c r="P128" s="29" t="s">
        <v>1005</v>
      </c>
      <c r="Q128" s="29" t="s">
        <v>1247</v>
      </c>
      <c r="R128" s="92">
        <v>0</v>
      </c>
      <c r="S128" s="157">
        <v>0</v>
      </c>
      <c r="T128" s="232">
        <v>0</v>
      </c>
      <c r="U128" s="232">
        <v>0</v>
      </c>
      <c r="V128" s="92"/>
      <c r="W128" s="92"/>
      <c r="X128" s="92"/>
      <c r="Y128" s="92"/>
      <c r="Z128" s="178">
        <v>3</v>
      </c>
      <c r="AA128" s="178">
        <f>Table4[[#This Row],[No. of Component Carriers (LTE)]]+Table4[[#This Row],[No. of Component Carriers (NR)]]</f>
        <v>4</v>
      </c>
      <c r="AB128" s="178">
        <v>3</v>
      </c>
      <c r="AC128" s="178">
        <v>1</v>
      </c>
      <c r="AD128" s="179" t="s">
        <v>373</v>
      </c>
      <c r="AE128" s="29" t="s">
        <v>475</v>
      </c>
      <c r="AF128" s="29" t="s">
        <v>835</v>
      </c>
      <c r="AG128" s="180"/>
      <c r="AH128" s="29" t="s">
        <v>1042</v>
      </c>
    </row>
    <row r="129" spans="1:34" ht="13">
      <c r="A129" s="29">
        <v>123</v>
      </c>
      <c r="B129" s="26" t="s">
        <v>315</v>
      </c>
      <c r="C129" s="26" t="s">
        <v>997</v>
      </c>
      <c r="D129" s="29"/>
      <c r="E129" s="230">
        <v>2</v>
      </c>
      <c r="F129" s="230">
        <v>2</v>
      </c>
      <c r="G129" s="231">
        <v>66</v>
      </c>
      <c r="H129" s="231" t="s">
        <v>373</v>
      </c>
      <c r="I129" s="182">
        <v>41</v>
      </c>
      <c r="J129" s="231" t="s">
        <v>373</v>
      </c>
      <c r="K129" s="231"/>
      <c r="L129" s="231"/>
      <c r="M129" s="27" t="s">
        <v>1088</v>
      </c>
      <c r="N129" s="27" t="s">
        <v>452</v>
      </c>
      <c r="O129" s="26" t="str">
        <f>Table4[[#This Row],[EN-DC Configuration]]&amp;" "&amp;Table4[[#This Row],[Power Class]]&amp;" "&amp;Table4[[#This Row],[RAN4
Release]]</f>
        <v>DC_2A-2A-66A_n41A PC3 Rel-16</v>
      </c>
      <c r="P129" s="29" t="s">
        <v>1004</v>
      </c>
      <c r="Q129" s="29"/>
      <c r="R129" s="92">
        <v>0</v>
      </c>
      <c r="S129" s="157">
        <v>0</v>
      </c>
      <c r="T129" s="232">
        <v>0</v>
      </c>
      <c r="U129" s="232">
        <v>0</v>
      </c>
      <c r="V129" s="92"/>
      <c r="W129" s="92"/>
      <c r="X129" s="92"/>
      <c r="Y129" s="92"/>
      <c r="Z129" s="178">
        <v>3</v>
      </c>
      <c r="AA129" s="178">
        <f>Table4[[#This Row],[No. of Component Carriers (LTE)]]+Table4[[#This Row],[No. of Component Carriers (NR)]]</f>
        <v>4</v>
      </c>
      <c r="AB129" s="178">
        <v>3</v>
      </c>
      <c r="AC129" s="178">
        <v>1</v>
      </c>
      <c r="AD129" s="179" t="s">
        <v>373</v>
      </c>
      <c r="AE129" s="29" t="s">
        <v>655</v>
      </c>
      <c r="AF129" s="29" t="s">
        <v>835</v>
      </c>
      <c r="AG129" s="236"/>
      <c r="AH129" s="29" t="s">
        <v>1042</v>
      </c>
    </row>
    <row r="130" spans="1:34" ht="13">
      <c r="A130" s="29">
        <v>124</v>
      </c>
      <c r="B130" s="26" t="s">
        <v>315</v>
      </c>
      <c r="C130" s="26" t="s">
        <v>749</v>
      </c>
      <c r="D130" s="29"/>
      <c r="E130" s="230">
        <v>2</v>
      </c>
      <c r="F130" s="230">
        <v>2</v>
      </c>
      <c r="G130" s="231">
        <v>66</v>
      </c>
      <c r="H130" s="231" t="s">
        <v>373</v>
      </c>
      <c r="I130" s="182">
        <v>66</v>
      </c>
      <c r="J130" s="231" t="s">
        <v>373</v>
      </c>
      <c r="K130" s="231"/>
      <c r="L130" s="231"/>
      <c r="M130" s="27" t="s">
        <v>1088</v>
      </c>
      <c r="N130" s="27" t="s">
        <v>452</v>
      </c>
      <c r="O130" s="26" t="str">
        <f>Table4[[#This Row],[EN-DC Configuration]]&amp;" "&amp;Table4[[#This Row],[Power Class]]&amp;" "&amp;Table4[[#This Row],[RAN4
Release]]</f>
        <v>DC_2A-2A-66A_n66A PC3 Rel-16</v>
      </c>
      <c r="P130" s="29" t="s">
        <v>1005</v>
      </c>
      <c r="Q130" s="29" t="s">
        <v>1225</v>
      </c>
      <c r="R130" s="92">
        <v>0</v>
      </c>
      <c r="S130" s="157">
        <v>0</v>
      </c>
      <c r="T130" s="232">
        <v>0</v>
      </c>
      <c r="U130" s="232">
        <v>0</v>
      </c>
      <c r="V130" s="92"/>
      <c r="W130" s="92"/>
      <c r="X130" s="92"/>
      <c r="Y130" s="92"/>
      <c r="Z130" s="178">
        <v>3</v>
      </c>
      <c r="AA130" s="178">
        <f>Table4[[#This Row],[No. of Component Carriers (LTE)]]+Table4[[#This Row],[No. of Component Carriers (NR)]]</f>
        <v>4</v>
      </c>
      <c r="AB130" s="178">
        <v>3</v>
      </c>
      <c r="AC130" s="178">
        <v>1</v>
      </c>
      <c r="AD130" s="179" t="s">
        <v>373</v>
      </c>
      <c r="AE130" s="29" t="s">
        <v>469</v>
      </c>
      <c r="AF130" s="29" t="s">
        <v>835</v>
      </c>
      <c r="AG130" s="180"/>
      <c r="AH130" s="29" t="s">
        <v>1042</v>
      </c>
    </row>
    <row r="131" spans="1:34" ht="13">
      <c r="A131" s="29">
        <v>125</v>
      </c>
      <c r="B131" s="26" t="s">
        <v>315</v>
      </c>
      <c r="C131" s="26" t="s">
        <v>677</v>
      </c>
      <c r="D131" s="29"/>
      <c r="E131" s="230">
        <v>2</v>
      </c>
      <c r="F131" s="230">
        <v>2</v>
      </c>
      <c r="G131" s="231">
        <v>66</v>
      </c>
      <c r="H131" s="231" t="s">
        <v>373</v>
      </c>
      <c r="I131" s="182">
        <v>71</v>
      </c>
      <c r="J131" s="231" t="s">
        <v>373</v>
      </c>
      <c r="K131" s="231"/>
      <c r="L131" s="231"/>
      <c r="M131" s="27" t="s">
        <v>1088</v>
      </c>
      <c r="N131" s="27" t="s">
        <v>452</v>
      </c>
      <c r="O131" s="26" t="str">
        <f>Table4[[#This Row],[EN-DC Configuration]]&amp;" "&amp;Table4[[#This Row],[Power Class]]&amp;" "&amp;Table4[[#This Row],[RAN4
Release]]</f>
        <v>DC_2A-2A-66A_n71A PC3 Rel-16</v>
      </c>
      <c r="P131" s="29" t="s">
        <v>1006</v>
      </c>
      <c r="Q131" s="29"/>
      <c r="R131" s="92">
        <v>0</v>
      </c>
      <c r="S131" s="157">
        <v>0</v>
      </c>
      <c r="T131" s="232">
        <v>0</v>
      </c>
      <c r="U131" s="232">
        <v>0</v>
      </c>
      <c r="V131" s="92"/>
      <c r="W131" s="92"/>
      <c r="X131" s="92"/>
      <c r="Y131" s="92"/>
      <c r="Z131" s="178">
        <v>3</v>
      </c>
      <c r="AA131" s="178">
        <f>Table4[[#This Row],[No. of Component Carriers (LTE)]]+Table4[[#This Row],[No. of Component Carriers (NR)]]</f>
        <v>4</v>
      </c>
      <c r="AB131" s="178">
        <v>3</v>
      </c>
      <c r="AC131" s="178">
        <v>1</v>
      </c>
      <c r="AD131" s="179" t="s">
        <v>373</v>
      </c>
      <c r="AE131" s="29" t="s">
        <v>655</v>
      </c>
      <c r="AF131" s="29" t="s">
        <v>835</v>
      </c>
      <c r="AG131" s="236"/>
      <c r="AH131" s="29" t="s">
        <v>1042</v>
      </c>
    </row>
    <row r="132" spans="1:34" ht="13">
      <c r="A132" s="29">
        <v>126</v>
      </c>
      <c r="B132" s="26" t="s">
        <v>315</v>
      </c>
      <c r="C132" s="26" t="s">
        <v>678</v>
      </c>
      <c r="D132" s="29"/>
      <c r="E132" s="230">
        <v>2</v>
      </c>
      <c r="F132" s="230">
        <v>2</v>
      </c>
      <c r="G132" s="231">
        <v>71</v>
      </c>
      <c r="H132" s="231" t="s">
        <v>373</v>
      </c>
      <c r="I132" s="182">
        <v>66</v>
      </c>
      <c r="J132" s="231" t="s">
        <v>373</v>
      </c>
      <c r="K132" s="231"/>
      <c r="L132" s="231"/>
      <c r="M132" s="27" t="s">
        <v>1088</v>
      </c>
      <c r="N132" s="27" t="s">
        <v>452</v>
      </c>
      <c r="O132" s="26" t="str">
        <f>Table4[[#This Row],[EN-DC Configuration]]&amp;" "&amp;Table4[[#This Row],[Power Class]]&amp;" "&amp;Table4[[#This Row],[RAN4
Release]]</f>
        <v>DC_2A-2A-71A_n66A PC3 Rel-16</v>
      </c>
      <c r="P132" s="29" t="s">
        <v>1006</v>
      </c>
      <c r="Q132" s="29"/>
      <c r="R132" s="92">
        <v>0</v>
      </c>
      <c r="S132" s="157">
        <v>0</v>
      </c>
      <c r="T132" s="232">
        <v>0</v>
      </c>
      <c r="U132" s="232">
        <v>0</v>
      </c>
      <c r="V132" s="92"/>
      <c r="W132" s="92"/>
      <c r="X132" s="92"/>
      <c r="Y132" s="92"/>
      <c r="Z132" s="178">
        <v>3</v>
      </c>
      <c r="AA132" s="178">
        <f>Table4[[#This Row],[No. of Component Carriers (LTE)]]+Table4[[#This Row],[No. of Component Carriers (NR)]]</f>
        <v>4</v>
      </c>
      <c r="AB132" s="178">
        <v>3</v>
      </c>
      <c r="AC132" s="178">
        <v>1</v>
      </c>
      <c r="AD132" s="179" t="s">
        <v>373</v>
      </c>
      <c r="AE132" s="29" t="s">
        <v>655</v>
      </c>
      <c r="AF132" s="29" t="s">
        <v>835</v>
      </c>
      <c r="AG132" s="236"/>
      <c r="AH132" s="29" t="s">
        <v>1042</v>
      </c>
    </row>
    <row r="133" spans="1:34" ht="13">
      <c r="A133" s="29">
        <v>127</v>
      </c>
      <c r="B133" s="26" t="s">
        <v>315</v>
      </c>
      <c r="C133" s="26" t="s">
        <v>734</v>
      </c>
      <c r="D133" s="29"/>
      <c r="E133" s="230">
        <v>2</v>
      </c>
      <c r="F133" s="230">
        <v>7</v>
      </c>
      <c r="G133" s="230">
        <v>7</v>
      </c>
      <c r="H133" s="231" t="s">
        <v>373</v>
      </c>
      <c r="I133" s="182">
        <v>66</v>
      </c>
      <c r="J133" s="231" t="s">
        <v>373</v>
      </c>
      <c r="K133" s="231"/>
      <c r="L133" s="231"/>
      <c r="M133" s="27" t="s">
        <v>1088</v>
      </c>
      <c r="N133" s="27" t="s">
        <v>452</v>
      </c>
      <c r="O133" s="26" t="str">
        <f>Table4[[#This Row],[EN-DC Configuration]]&amp;" "&amp;Table4[[#This Row],[Power Class]]&amp;" "&amp;Table4[[#This Row],[RAN4
Release]]</f>
        <v>DC_2A-7A-7A_n66A PC3 Rel-16</v>
      </c>
      <c r="P133" s="29" t="s">
        <v>1006</v>
      </c>
      <c r="Q133" s="29"/>
      <c r="R133" s="92">
        <v>0</v>
      </c>
      <c r="S133" s="157">
        <v>0</v>
      </c>
      <c r="T133" s="232">
        <v>0</v>
      </c>
      <c r="U133" s="232">
        <v>0</v>
      </c>
      <c r="V133" s="92"/>
      <c r="W133" s="92"/>
      <c r="X133" s="92"/>
      <c r="Y133" s="92"/>
      <c r="Z133" s="178">
        <v>3</v>
      </c>
      <c r="AA133" s="178">
        <f>Table4[[#This Row],[No. of Component Carriers (LTE)]]+Table4[[#This Row],[No. of Component Carriers (NR)]]</f>
        <v>4</v>
      </c>
      <c r="AB133" s="178">
        <v>3</v>
      </c>
      <c r="AC133" s="178">
        <v>1</v>
      </c>
      <c r="AD133" s="179" t="s">
        <v>373</v>
      </c>
      <c r="AE133" s="29" t="s">
        <v>494</v>
      </c>
      <c r="AF133" s="29" t="s">
        <v>835</v>
      </c>
      <c r="AG133" s="180"/>
      <c r="AH133" s="29" t="s">
        <v>1042</v>
      </c>
    </row>
    <row r="134" spans="1:34" ht="13">
      <c r="A134" s="29">
        <v>128</v>
      </c>
      <c r="B134" s="26" t="s">
        <v>315</v>
      </c>
      <c r="C134" s="26" t="s">
        <v>790</v>
      </c>
      <c r="D134" s="29"/>
      <c r="E134" s="230">
        <v>2</v>
      </c>
      <c r="F134" s="230">
        <v>7</v>
      </c>
      <c r="G134" s="230">
        <v>7</v>
      </c>
      <c r="H134" s="231" t="s">
        <v>373</v>
      </c>
      <c r="I134" s="182">
        <v>77</v>
      </c>
      <c r="J134" s="231" t="s">
        <v>373</v>
      </c>
      <c r="K134" s="231"/>
      <c r="L134" s="231"/>
      <c r="M134" s="27" t="s">
        <v>1088</v>
      </c>
      <c r="N134" s="27" t="s">
        <v>652</v>
      </c>
      <c r="O134" s="26" t="str">
        <f>Table4[[#This Row],[EN-DC Configuration]]&amp;" "&amp;Table4[[#This Row],[Power Class]]&amp;" "&amp;Table4[[#This Row],[RAN4
Release]]</f>
        <v>DC_2A-7A-7A_n77A PC3 Rel-17</v>
      </c>
      <c r="P134" s="29" t="s">
        <v>1004</v>
      </c>
      <c r="Q134" s="29"/>
      <c r="R134" s="92">
        <v>0</v>
      </c>
      <c r="S134" s="158">
        <v>0</v>
      </c>
      <c r="T134" s="233">
        <v>0</v>
      </c>
      <c r="U134" s="232">
        <v>0</v>
      </c>
      <c r="V134" s="92"/>
      <c r="W134" s="92"/>
      <c r="X134" s="92"/>
      <c r="Y134" s="92"/>
      <c r="Z134" s="178">
        <v>3</v>
      </c>
      <c r="AA134" s="178">
        <f>Table4[[#This Row],[No. of Component Carriers (LTE)]]+Table4[[#This Row],[No. of Component Carriers (NR)]]</f>
        <v>4</v>
      </c>
      <c r="AB134" s="178">
        <v>3</v>
      </c>
      <c r="AC134" s="178">
        <v>1</v>
      </c>
      <c r="AD134" s="179" t="s">
        <v>373</v>
      </c>
      <c r="AE134" s="29" t="s">
        <v>494</v>
      </c>
      <c r="AF134" s="29" t="s">
        <v>835</v>
      </c>
      <c r="AG134" s="180"/>
      <c r="AH134" s="29" t="s">
        <v>1042</v>
      </c>
    </row>
    <row r="135" spans="1:34" ht="13">
      <c r="A135" s="29">
        <v>129</v>
      </c>
      <c r="B135" s="26" t="s">
        <v>315</v>
      </c>
      <c r="C135" s="26" t="s">
        <v>763</v>
      </c>
      <c r="D135" s="29"/>
      <c r="E135" s="230">
        <v>2</v>
      </c>
      <c r="F135" s="230">
        <v>7</v>
      </c>
      <c r="G135" s="230">
        <v>7</v>
      </c>
      <c r="H135" s="231" t="s">
        <v>373</v>
      </c>
      <c r="I135" s="182">
        <v>78</v>
      </c>
      <c r="J135" s="231" t="s">
        <v>373</v>
      </c>
      <c r="K135" s="231"/>
      <c r="L135" s="231"/>
      <c r="M135" s="27" t="s">
        <v>1088</v>
      </c>
      <c r="N135" s="27" t="s">
        <v>452</v>
      </c>
      <c r="O135" s="26" t="str">
        <f>Table4[[#This Row],[EN-DC Configuration]]&amp;" "&amp;Table4[[#This Row],[Power Class]]&amp;" "&amp;Table4[[#This Row],[RAN4
Release]]</f>
        <v>DC_2A-7A-7A_n78A PC3 Rel-16</v>
      </c>
      <c r="P135" s="29" t="s">
        <v>1006</v>
      </c>
      <c r="Q135" s="29"/>
      <c r="R135" s="92">
        <v>0</v>
      </c>
      <c r="S135" s="157">
        <v>0</v>
      </c>
      <c r="T135" s="232">
        <v>0</v>
      </c>
      <c r="U135" s="232">
        <v>0</v>
      </c>
      <c r="V135" s="92"/>
      <c r="W135" s="92"/>
      <c r="X135" s="92"/>
      <c r="Y135" s="92"/>
      <c r="Z135" s="178">
        <v>3</v>
      </c>
      <c r="AA135" s="178">
        <f>Table4[[#This Row],[No. of Component Carriers (LTE)]]+Table4[[#This Row],[No. of Component Carriers (NR)]]</f>
        <v>4</v>
      </c>
      <c r="AB135" s="178">
        <v>3</v>
      </c>
      <c r="AC135" s="178">
        <v>1</v>
      </c>
      <c r="AD135" s="179" t="s">
        <v>373</v>
      </c>
      <c r="AE135" s="29" t="s">
        <v>494</v>
      </c>
      <c r="AF135" s="29" t="s">
        <v>835</v>
      </c>
      <c r="AG135" s="180"/>
      <c r="AH135" s="29" t="s">
        <v>1042</v>
      </c>
    </row>
    <row r="136" spans="1:34" ht="13">
      <c r="A136" s="29">
        <v>130</v>
      </c>
      <c r="B136" s="26" t="s">
        <v>315</v>
      </c>
      <c r="C136" s="26" t="s">
        <v>735</v>
      </c>
      <c r="D136" s="29"/>
      <c r="E136" s="230">
        <v>2</v>
      </c>
      <c r="F136" s="230">
        <v>7</v>
      </c>
      <c r="G136" s="231" t="s">
        <v>373</v>
      </c>
      <c r="H136" s="231" t="s">
        <v>373</v>
      </c>
      <c r="I136" s="182">
        <v>66</v>
      </c>
      <c r="J136" s="231" t="s">
        <v>373</v>
      </c>
      <c r="K136" s="231"/>
      <c r="L136" s="231"/>
      <c r="M136" s="27" t="s">
        <v>1088</v>
      </c>
      <c r="N136" s="27" t="s">
        <v>452</v>
      </c>
      <c r="O136" s="26" t="str">
        <f>Table4[[#This Row],[EN-DC Configuration]]&amp;" "&amp;Table4[[#This Row],[Power Class]]&amp;" "&amp;Table4[[#This Row],[RAN4
Release]]</f>
        <v>DC_2A-7C_n66A PC3 Rel-16</v>
      </c>
      <c r="P136" s="29" t="s">
        <v>1006</v>
      </c>
      <c r="Q136" s="29"/>
      <c r="R136" s="92">
        <v>0</v>
      </c>
      <c r="S136" s="157">
        <v>0</v>
      </c>
      <c r="T136" s="232">
        <v>0</v>
      </c>
      <c r="U136" s="232">
        <v>0</v>
      </c>
      <c r="V136" s="92"/>
      <c r="W136" s="92"/>
      <c r="X136" s="92"/>
      <c r="Y136" s="92"/>
      <c r="Z136" s="178">
        <v>3</v>
      </c>
      <c r="AA136" s="178">
        <f>Table4[[#This Row],[No. of Component Carriers (LTE)]]+Table4[[#This Row],[No. of Component Carriers (NR)]]</f>
        <v>4</v>
      </c>
      <c r="AB136" s="178">
        <v>3</v>
      </c>
      <c r="AC136" s="178">
        <v>1</v>
      </c>
      <c r="AD136" s="179" t="s">
        <v>373</v>
      </c>
      <c r="AE136" s="29" t="s">
        <v>470</v>
      </c>
      <c r="AF136" s="29" t="s">
        <v>835</v>
      </c>
      <c r="AG136" s="180"/>
      <c r="AH136" s="29" t="s">
        <v>1042</v>
      </c>
    </row>
    <row r="137" spans="1:34" ht="13">
      <c r="A137" s="29">
        <v>131</v>
      </c>
      <c r="B137" s="26" t="s">
        <v>315</v>
      </c>
      <c r="C137" s="26" t="s">
        <v>795</v>
      </c>
      <c r="D137" s="29"/>
      <c r="E137" s="230">
        <v>2</v>
      </c>
      <c r="F137" s="230">
        <v>7</v>
      </c>
      <c r="G137" s="231" t="s">
        <v>373</v>
      </c>
      <c r="H137" s="231" t="s">
        <v>373</v>
      </c>
      <c r="I137" s="182">
        <v>77</v>
      </c>
      <c r="J137" s="231" t="s">
        <v>373</v>
      </c>
      <c r="K137" s="231"/>
      <c r="L137" s="231"/>
      <c r="M137" s="27" t="s">
        <v>1088</v>
      </c>
      <c r="N137" s="27" t="s">
        <v>652</v>
      </c>
      <c r="O137" s="26" t="str">
        <f>Table4[[#This Row],[EN-DC Configuration]]&amp;" "&amp;Table4[[#This Row],[Power Class]]&amp;" "&amp;Table4[[#This Row],[RAN4
Release]]</f>
        <v>DC_2A-7C_n77A PC3 Rel-17</v>
      </c>
      <c r="P137" s="29" t="s">
        <v>1004</v>
      </c>
      <c r="Q137" s="29"/>
      <c r="R137" s="92">
        <v>0</v>
      </c>
      <c r="S137" s="158">
        <v>0</v>
      </c>
      <c r="T137" s="233">
        <v>0</v>
      </c>
      <c r="U137" s="232">
        <v>0</v>
      </c>
      <c r="V137" s="92"/>
      <c r="W137" s="92"/>
      <c r="X137" s="92"/>
      <c r="Y137" s="92"/>
      <c r="Z137" s="178">
        <v>3</v>
      </c>
      <c r="AA137" s="178">
        <f>Table4[[#This Row],[No. of Component Carriers (LTE)]]+Table4[[#This Row],[No. of Component Carriers (NR)]]</f>
        <v>4</v>
      </c>
      <c r="AB137" s="178">
        <v>3</v>
      </c>
      <c r="AC137" s="178">
        <v>1</v>
      </c>
      <c r="AD137" s="179" t="s">
        <v>373</v>
      </c>
      <c r="AE137" s="29" t="s">
        <v>470</v>
      </c>
      <c r="AF137" s="29" t="s">
        <v>835</v>
      </c>
      <c r="AG137" s="180"/>
      <c r="AH137" s="29" t="s">
        <v>1042</v>
      </c>
    </row>
    <row r="138" spans="1:34" ht="13">
      <c r="A138" s="29">
        <v>132</v>
      </c>
      <c r="B138" s="26" t="s">
        <v>315</v>
      </c>
      <c r="C138" s="26" t="s">
        <v>765</v>
      </c>
      <c r="D138" s="29"/>
      <c r="E138" s="230">
        <v>2</v>
      </c>
      <c r="F138" s="230">
        <v>7</v>
      </c>
      <c r="G138" s="231" t="s">
        <v>373</v>
      </c>
      <c r="H138" s="231" t="s">
        <v>373</v>
      </c>
      <c r="I138" s="182">
        <v>78</v>
      </c>
      <c r="J138" s="231" t="s">
        <v>373</v>
      </c>
      <c r="K138" s="231"/>
      <c r="L138" s="231"/>
      <c r="M138" s="27" t="s">
        <v>1088</v>
      </c>
      <c r="N138" s="27" t="s">
        <v>452</v>
      </c>
      <c r="O138" s="26" t="str">
        <f>Table4[[#This Row],[EN-DC Configuration]]&amp;" "&amp;Table4[[#This Row],[Power Class]]&amp;" "&amp;Table4[[#This Row],[RAN4
Release]]</f>
        <v>DC_2A-7C_n78A PC3 Rel-16</v>
      </c>
      <c r="P138" s="29" t="s">
        <v>1006</v>
      </c>
      <c r="Q138" s="29"/>
      <c r="R138" s="92">
        <v>0</v>
      </c>
      <c r="S138" s="157">
        <v>0</v>
      </c>
      <c r="T138" s="232">
        <v>0</v>
      </c>
      <c r="U138" s="232">
        <v>0</v>
      </c>
      <c r="V138" s="92"/>
      <c r="W138" s="92"/>
      <c r="X138" s="92"/>
      <c r="Y138" s="92"/>
      <c r="Z138" s="178">
        <v>3</v>
      </c>
      <c r="AA138" s="178">
        <f>Table4[[#This Row],[No. of Component Carriers (LTE)]]+Table4[[#This Row],[No. of Component Carriers (NR)]]</f>
        <v>4</v>
      </c>
      <c r="AB138" s="178">
        <v>3</v>
      </c>
      <c r="AC138" s="178">
        <v>1</v>
      </c>
      <c r="AD138" s="179" t="s">
        <v>373</v>
      </c>
      <c r="AE138" s="29" t="s">
        <v>470</v>
      </c>
      <c r="AF138" s="29" t="s">
        <v>835</v>
      </c>
      <c r="AG138" s="180"/>
      <c r="AH138" s="29" t="s">
        <v>1042</v>
      </c>
    </row>
    <row r="139" spans="1:34" ht="13">
      <c r="A139" s="29">
        <v>133</v>
      </c>
      <c r="B139" s="26" t="s">
        <v>315</v>
      </c>
      <c r="C139" s="26" t="s">
        <v>682</v>
      </c>
      <c r="D139" s="29"/>
      <c r="E139" s="230">
        <v>2</v>
      </c>
      <c r="F139" s="231">
        <v>12</v>
      </c>
      <c r="G139" s="231">
        <v>66</v>
      </c>
      <c r="H139" s="231" t="s">
        <v>373</v>
      </c>
      <c r="I139" s="230">
        <v>2</v>
      </c>
      <c r="J139" s="231" t="s">
        <v>373</v>
      </c>
      <c r="K139" s="231"/>
      <c r="L139" s="231"/>
      <c r="M139" s="27" t="s">
        <v>1088</v>
      </c>
      <c r="N139" s="27" t="s">
        <v>452</v>
      </c>
      <c r="O139" s="26" t="str">
        <f>Table4[[#This Row],[EN-DC Configuration]]&amp;" "&amp;Table4[[#This Row],[Power Class]]&amp;" "&amp;Table4[[#This Row],[RAN4
Release]]</f>
        <v>DC_2A-12A-66A_n2A PC3 Rel-16</v>
      </c>
      <c r="P139" s="29" t="s">
        <v>1006</v>
      </c>
      <c r="Q139" s="29"/>
      <c r="R139" s="92">
        <v>0</v>
      </c>
      <c r="S139" s="157">
        <v>0</v>
      </c>
      <c r="T139" s="232">
        <v>0</v>
      </c>
      <c r="U139" s="232">
        <v>0</v>
      </c>
      <c r="V139" s="92"/>
      <c r="W139" s="92"/>
      <c r="X139" s="92"/>
      <c r="Y139" s="92"/>
      <c r="Z139" s="178">
        <v>3</v>
      </c>
      <c r="AA139" s="178">
        <f>Table4[[#This Row],[No. of Component Carriers (LTE)]]+Table4[[#This Row],[No. of Component Carriers (NR)]]</f>
        <v>4</v>
      </c>
      <c r="AB139" s="178">
        <v>3</v>
      </c>
      <c r="AC139" s="178">
        <v>1</v>
      </c>
      <c r="AD139" s="179" t="s">
        <v>373</v>
      </c>
      <c r="AE139" s="29" t="s">
        <v>1144</v>
      </c>
      <c r="AF139" s="29" t="s">
        <v>835</v>
      </c>
      <c r="AG139" s="236"/>
      <c r="AH139" s="29" t="s">
        <v>1042</v>
      </c>
    </row>
    <row r="140" spans="1:34" ht="13">
      <c r="A140" s="29">
        <v>134</v>
      </c>
      <c r="B140" s="26" t="s">
        <v>315</v>
      </c>
      <c r="C140" s="26" t="s">
        <v>871</v>
      </c>
      <c r="D140" s="29"/>
      <c r="E140" s="230">
        <v>2</v>
      </c>
      <c r="F140" s="231">
        <v>14</v>
      </c>
      <c r="G140" s="231">
        <v>30</v>
      </c>
      <c r="H140" s="231" t="s">
        <v>373</v>
      </c>
      <c r="I140" s="230">
        <v>2</v>
      </c>
      <c r="J140" s="231" t="s">
        <v>373</v>
      </c>
      <c r="K140" s="231"/>
      <c r="L140" s="231"/>
      <c r="M140" s="27" t="s">
        <v>1088</v>
      </c>
      <c r="N140" s="27" t="s">
        <v>652</v>
      </c>
      <c r="O140" s="26" t="str">
        <f>Table4[[#This Row],[EN-DC Configuration]]&amp;" "&amp;Table4[[#This Row],[Power Class]]&amp;" "&amp;Table4[[#This Row],[RAN4
Release]]</f>
        <v>DC_2A-14A-30A_n2A PC3 Rel-17</v>
      </c>
      <c r="P140" s="29" t="s">
        <v>1006</v>
      </c>
      <c r="Q140" s="29"/>
      <c r="R140" s="92">
        <v>0</v>
      </c>
      <c r="S140" s="158">
        <v>0</v>
      </c>
      <c r="T140" s="233">
        <v>0</v>
      </c>
      <c r="U140" s="232">
        <v>0</v>
      </c>
      <c r="V140" s="92"/>
      <c r="W140" s="92"/>
      <c r="X140" s="92"/>
      <c r="Y140" s="92"/>
      <c r="Z140" s="178">
        <v>3</v>
      </c>
      <c r="AA140" s="178">
        <f>Table4[[#This Row],[No. of Component Carriers (LTE)]]+Table4[[#This Row],[No. of Component Carriers (NR)]]</f>
        <v>4</v>
      </c>
      <c r="AB140" s="178">
        <v>3</v>
      </c>
      <c r="AC140" s="178">
        <v>1</v>
      </c>
      <c r="AD140" s="179" t="s">
        <v>373</v>
      </c>
      <c r="AE140" s="29" t="s">
        <v>477</v>
      </c>
      <c r="AF140" s="29" t="s">
        <v>835</v>
      </c>
      <c r="AG140" s="29"/>
      <c r="AH140" s="29" t="s">
        <v>1042</v>
      </c>
    </row>
    <row r="141" spans="1:34" ht="13">
      <c r="A141" s="29">
        <v>135</v>
      </c>
      <c r="B141" s="26" t="s">
        <v>315</v>
      </c>
      <c r="C141" s="26" t="s">
        <v>872</v>
      </c>
      <c r="D141" s="29"/>
      <c r="E141" s="230">
        <v>2</v>
      </c>
      <c r="F141" s="231">
        <v>14</v>
      </c>
      <c r="G141" s="231">
        <v>30</v>
      </c>
      <c r="H141" s="231" t="s">
        <v>373</v>
      </c>
      <c r="I141" s="182">
        <v>66</v>
      </c>
      <c r="J141" s="231" t="s">
        <v>373</v>
      </c>
      <c r="K141" s="231"/>
      <c r="L141" s="231"/>
      <c r="M141" s="27" t="s">
        <v>1088</v>
      </c>
      <c r="N141" s="27" t="s">
        <v>652</v>
      </c>
      <c r="O141" s="26" t="str">
        <f>Table4[[#This Row],[EN-DC Configuration]]&amp;" "&amp;Table4[[#This Row],[Power Class]]&amp;" "&amp;Table4[[#This Row],[RAN4
Release]]</f>
        <v>DC_2A-14A-30A_n66A PC3 Rel-17</v>
      </c>
      <c r="P141" s="29" t="s">
        <v>1006</v>
      </c>
      <c r="Q141" s="29"/>
      <c r="R141" s="92">
        <v>0</v>
      </c>
      <c r="S141" s="158">
        <v>0</v>
      </c>
      <c r="T141" s="233">
        <v>0</v>
      </c>
      <c r="U141" s="232">
        <v>0</v>
      </c>
      <c r="V141" s="92"/>
      <c r="W141" s="92"/>
      <c r="X141" s="92"/>
      <c r="Y141" s="92"/>
      <c r="Z141" s="178">
        <v>3</v>
      </c>
      <c r="AA141" s="178">
        <f>Table4[[#This Row],[No. of Component Carriers (LTE)]]+Table4[[#This Row],[No. of Component Carriers (NR)]]</f>
        <v>4</v>
      </c>
      <c r="AB141" s="178">
        <v>3</v>
      </c>
      <c r="AC141" s="178">
        <v>1</v>
      </c>
      <c r="AD141" s="179" t="s">
        <v>373</v>
      </c>
      <c r="AE141" s="29" t="s">
        <v>477</v>
      </c>
      <c r="AF141" s="29" t="s">
        <v>835</v>
      </c>
      <c r="AG141" s="29"/>
      <c r="AH141" s="29" t="s">
        <v>1042</v>
      </c>
    </row>
    <row r="142" spans="1:34" ht="13">
      <c r="A142" s="29">
        <v>136</v>
      </c>
      <c r="B142" s="26" t="s">
        <v>315</v>
      </c>
      <c r="C142" s="26" t="s">
        <v>873</v>
      </c>
      <c r="D142" s="29"/>
      <c r="E142" s="230">
        <v>2</v>
      </c>
      <c r="F142" s="231">
        <v>14</v>
      </c>
      <c r="G142" s="231">
        <v>66</v>
      </c>
      <c r="H142" s="231" t="s">
        <v>373</v>
      </c>
      <c r="I142" s="230">
        <v>2</v>
      </c>
      <c r="J142" s="231" t="s">
        <v>373</v>
      </c>
      <c r="K142" s="231"/>
      <c r="L142" s="231"/>
      <c r="M142" s="27" t="s">
        <v>1088</v>
      </c>
      <c r="N142" s="27" t="s">
        <v>905</v>
      </c>
      <c r="O142" s="26" t="str">
        <f>Table4[[#This Row],[EN-DC Configuration]]&amp;" "&amp;Table4[[#This Row],[Power Class]]&amp;" "&amp;Table4[[#This Row],[RAN4
Release]]</f>
        <v>DC_2A-14A-66A_n2A PC3 Rel-16</v>
      </c>
      <c r="P142" s="29" t="s">
        <v>1005</v>
      </c>
      <c r="Q142" s="29"/>
      <c r="R142" s="92"/>
      <c r="S142" s="29"/>
      <c r="T142" s="233"/>
      <c r="U142" s="232">
        <v>1</v>
      </c>
      <c r="V142" s="92"/>
      <c r="W142" s="92"/>
      <c r="X142" s="92"/>
      <c r="Y142" s="92"/>
      <c r="Z142" s="178">
        <v>3</v>
      </c>
      <c r="AA142" s="178">
        <f>Table4[[#This Row],[No. of Component Carriers (LTE)]]+Table4[[#This Row],[No. of Component Carriers (NR)]]</f>
        <v>4</v>
      </c>
      <c r="AB142" s="178">
        <v>3</v>
      </c>
      <c r="AC142" s="178">
        <v>1</v>
      </c>
      <c r="AD142" s="179" t="s">
        <v>373</v>
      </c>
      <c r="AE142" s="29" t="s">
        <v>477</v>
      </c>
      <c r="AF142" s="29" t="s">
        <v>835</v>
      </c>
      <c r="AG142" s="29"/>
      <c r="AH142" s="29" t="s">
        <v>1042</v>
      </c>
    </row>
    <row r="143" spans="1:34" ht="13">
      <c r="A143" s="29">
        <v>137</v>
      </c>
      <c r="B143" s="26" t="s">
        <v>315</v>
      </c>
      <c r="C143" s="26" t="s">
        <v>874</v>
      </c>
      <c r="D143" s="29"/>
      <c r="E143" s="230">
        <v>2</v>
      </c>
      <c r="F143" s="231">
        <v>14</v>
      </c>
      <c r="G143" s="231">
        <v>66</v>
      </c>
      <c r="H143" s="231" t="s">
        <v>373</v>
      </c>
      <c r="I143" s="182">
        <v>66</v>
      </c>
      <c r="J143" s="231" t="s">
        <v>373</v>
      </c>
      <c r="K143" s="231"/>
      <c r="L143" s="231"/>
      <c r="M143" s="27" t="s">
        <v>1088</v>
      </c>
      <c r="N143" s="27" t="s">
        <v>905</v>
      </c>
      <c r="O143" s="26" t="str">
        <f>Table4[[#This Row],[EN-DC Configuration]]&amp;" "&amp;Table4[[#This Row],[Power Class]]&amp;" "&amp;Table4[[#This Row],[RAN4
Release]]</f>
        <v>DC_2A-14A-66A_n66A PC3 Rel-16</v>
      </c>
      <c r="P143" s="29" t="s">
        <v>1005</v>
      </c>
      <c r="Q143" s="29"/>
      <c r="R143" s="92"/>
      <c r="S143" s="29"/>
      <c r="T143" s="233"/>
      <c r="U143" s="232">
        <v>1</v>
      </c>
      <c r="V143" s="92"/>
      <c r="W143" s="92"/>
      <c r="X143" s="92"/>
      <c r="Y143" s="92"/>
      <c r="Z143" s="178">
        <v>3</v>
      </c>
      <c r="AA143" s="178">
        <f>Table4[[#This Row],[No. of Component Carriers (LTE)]]+Table4[[#This Row],[No. of Component Carriers (NR)]]</f>
        <v>4</v>
      </c>
      <c r="AB143" s="178">
        <v>3</v>
      </c>
      <c r="AC143" s="178">
        <v>1</v>
      </c>
      <c r="AD143" s="179" t="s">
        <v>373</v>
      </c>
      <c r="AE143" s="29" t="s">
        <v>477</v>
      </c>
      <c r="AF143" s="29" t="s">
        <v>835</v>
      </c>
      <c r="AG143" s="29"/>
      <c r="AH143" s="29" t="s">
        <v>1042</v>
      </c>
    </row>
    <row r="144" spans="1:34" ht="13">
      <c r="A144" s="29">
        <v>138</v>
      </c>
      <c r="B144" s="26" t="s">
        <v>315</v>
      </c>
      <c r="C144" s="26" t="s">
        <v>422</v>
      </c>
      <c r="D144" s="29"/>
      <c r="E144" s="230">
        <v>2</v>
      </c>
      <c r="F144" s="231">
        <v>66</v>
      </c>
      <c r="G144" s="231" t="s">
        <v>373</v>
      </c>
      <c r="H144" s="231" t="s">
        <v>373</v>
      </c>
      <c r="I144" s="182">
        <v>71</v>
      </c>
      <c r="J144" s="231" t="s">
        <v>373</v>
      </c>
      <c r="K144" s="231"/>
      <c r="L144" s="231"/>
      <c r="M144" s="27" t="s">
        <v>1088</v>
      </c>
      <c r="N144" s="27" t="s">
        <v>452</v>
      </c>
      <c r="O144" s="26" t="str">
        <f>Table4[[#This Row],[EN-DC Configuration]]&amp;" "&amp;Table4[[#This Row],[Power Class]]&amp;" "&amp;Table4[[#This Row],[RAN4
Release]]</f>
        <v>DC_2A-66C_n71A PC3 Rel-16</v>
      </c>
      <c r="P144" s="29" t="s">
        <v>1004</v>
      </c>
      <c r="Q144" s="29"/>
      <c r="R144" s="92">
        <v>0</v>
      </c>
      <c r="S144" s="157">
        <v>0</v>
      </c>
      <c r="T144" s="232">
        <v>0</v>
      </c>
      <c r="U144" s="92">
        <v>0</v>
      </c>
      <c r="V144" s="92">
        <v>0</v>
      </c>
      <c r="W144" s="92">
        <v>0</v>
      </c>
      <c r="X144" s="92">
        <v>0</v>
      </c>
      <c r="Y144" s="92">
        <v>0</v>
      </c>
      <c r="Z144" s="178">
        <v>3</v>
      </c>
      <c r="AA144" s="178">
        <f>Table4[[#This Row],[No. of Component Carriers (LTE)]]+Table4[[#This Row],[No. of Component Carriers (NR)]]</f>
        <v>4</v>
      </c>
      <c r="AB144" s="178">
        <v>3</v>
      </c>
      <c r="AC144" s="178">
        <v>1</v>
      </c>
      <c r="AD144" s="179" t="s">
        <v>373</v>
      </c>
      <c r="AE144" s="29" t="s">
        <v>467</v>
      </c>
      <c r="AF144" s="29" t="s">
        <v>708</v>
      </c>
      <c r="AG144" s="236"/>
      <c r="AH144" s="29" t="s">
        <v>1042</v>
      </c>
    </row>
    <row r="145" spans="1:34" ht="13">
      <c r="A145" s="29">
        <v>139</v>
      </c>
      <c r="B145" s="26" t="s">
        <v>315</v>
      </c>
      <c r="C145" s="26" t="s">
        <v>743</v>
      </c>
      <c r="D145" s="29"/>
      <c r="E145" s="230">
        <v>7</v>
      </c>
      <c r="F145" s="230">
        <v>7</v>
      </c>
      <c r="G145" s="231">
        <v>13</v>
      </c>
      <c r="H145" s="231" t="s">
        <v>373</v>
      </c>
      <c r="I145" s="182">
        <v>66</v>
      </c>
      <c r="J145" s="231" t="s">
        <v>373</v>
      </c>
      <c r="K145" s="231"/>
      <c r="L145" s="231"/>
      <c r="M145" s="27" t="s">
        <v>1088</v>
      </c>
      <c r="N145" s="27" t="s">
        <v>452</v>
      </c>
      <c r="O145" s="26" t="str">
        <f>Table4[[#This Row],[EN-DC Configuration]]&amp;" "&amp;Table4[[#This Row],[Power Class]]&amp;" "&amp;Table4[[#This Row],[RAN4
Release]]</f>
        <v>DC_7A-7A-13A_n66A PC3 Rel-16</v>
      </c>
      <c r="P145" s="29" t="s">
        <v>1006</v>
      </c>
      <c r="Q145" s="29"/>
      <c r="R145" s="92">
        <v>0</v>
      </c>
      <c r="S145" s="157">
        <v>0</v>
      </c>
      <c r="T145" s="232">
        <v>0</v>
      </c>
      <c r="U145" s="232">
        <v>0</v>
      </c>
      <c r="V145" s="92"/>
      <c r="W145" s="92"/>
      <c r="X145" s="92"/>
      <c r="Y145" s="92"/>
      <c r="Z145" s="178">
        <v>3</v>
      </c>
      <c r="AA145" s="178">
        <f>Table4[[#This Row],[No. of Component Carriers (LTE)]]+Table4[[#This Row],[No. of Component Carriers (NR)]]</f>
        <v>4</v>
      </c>
      <c r="AB145" s="178">
        <v>3</v>
      </c>
      <c r="AC145" s="178">
        <v>1</v>
      </c>
      <c r="AD145" s="179" t="s">
        <v>373</v>
      </c>
      <c r="AE145" s="29" t="s">
        <v>494</v>
      </c>
      <c r="AF145" s="29" t="s">
        <v>835</v>
      </c>
      <c r="AG145" s="180"/>
      <c r="AH145" s="29" t="s">
        <v>1042</v>
      </c>
    </row>
    <row r="146" spans="1:34" ht="13">
      <c r="A146" s="29">
        <v>140</v>
      </c>
      <c r="B146" s="26" t="s">
        <v>315</v>
      </c>
      <c r="C146" s="26" t="s">
        <v>797</v>
      </c>
      <c r="D146" s="29"/>
      <c r="E146" s="230">
        <v>7</v>
      </c>
      <c r="F146" s="230">
        <v>7</v>
      </c>
      <c r="G146" s="231">
        <v>25</v>
      </c>
      <c r="H146" s="231" t="s">
        <v>373</v>
      </c>
      <c r="I146" s="182">
        <v>77</v>
      </c>
      <c r="J146" s="231" t="s">
        <v>373</v>
      </c>
      <c r="K146" s="231"/>
      <c r="L146" s="231"/>
      <c r="M146" s="27" t="s">
        <v>1088</v>
      </c>
      <c r="N146" s="27" t="s">
        <v>652</v>
      </c>
      <c r="O146" s="26" t="str">
        <f>Table4[[#This Row],[EN-DC Configuration]]&amp;" "&amp;Table4[[#This Row],[Power Class]]&amp;" "&amp;Table4[[#This Row],[RAN4
Release]]</f>
        <v>DC_7A-7A-25A_n77A PC3 Rel-17</v>
      </c>
      <c r="P146" s="29" t="s">
        <v>1004</v>
      </c>
      <c r="Q146" s="29"/>
      <c r="R146" s="92">
        <v>0</v>
      </c>
      <c r="S146" s="158">
        <v>0</v>
      </c>
      <c r="T146" s="233">
        <v>0</v>
      </c>
      <c r="U146" s="232">
        <v>0</v>
      </c>
      <c r="V146" s="92"/>
      <c r="W146" s="92"/>
      <c r="X146" s="92"/>
      <c r="Y146" s="92"/>
      <c r="Z146" s="178">
        <v>3</v>
      </c>
      <c r="AA146" s="178">
        <f>Table4[[#This Row],[No. of Component Carriers (LTE)]]+Table4[[#This Row],[No. of Component Carriers (NR)]]</f>
        <v>4</v>
      </c>
      <c r="AB146" s="178">
        <v>3</v>
      </c>
      <c r="AC146" s="178">
        <v>1</v>
      </c>
      <c r="AD146" s="179" t="s">
        <v>373</v>
      </c>
      <c r="AE146" s="29" t="s">
        <v>470</v>
      </c>
      <c r="AF146" s="29" t="s">
        <v>835</v>
      </c>
      <c r="AG146" s="180"/>
      <c r="AH146" s="29" t="s">
        <v>1042</v>
      </c>
    </row>
    <row r="147" spans="1:34" ht="13">
      <c r="A147" s="29">
        <v>141</v>
      </c>
      <c r="B147" s="26" t="s">
        <v>315</v>
      </c>
      <c r="C147" s="26" t="s">
        <v>768</v>
      </c>
      <c r="D147" s="29"/>
      <c r="E147" s="230">
        <v>7</v>
      </c>
      <c r="F147" s="230">
        <v>7</v>
      </c>
      <c r="G147" s="231">
        <v>25</v>
      </c>
      <c r="H147" s="231" t="s">
        <v>373</v>
      </c>
      <c r="I147" s="182">
        <v>78</v>
      </c>
      <c r="J147" s="231" t="s">
        <v>373</v>
      </c>
      <c r="K147" s="231"/>
      <c r="L147" s="231"/>
      <c r="M147" s="27" t="s">
        <v>1088</v>
      </c>
      <c r="N147" s="27" t="s">
        <v>652</v>
      </c>
      <c r="O147" s="26" t="str">
        <f>Table4[[#This Row],[EN-DC Configuration]]&amp;" "&amp;Table4[[#This Row],[Power Class]]&amp;" "&amp;Table4[[#This Row],[RAN4
Release]]</f>
        <v>DC_7A-7A-25A_n78A PC3 Rel-17</v>
      </c>
      <c r="P147" s="29" t="s">
        <v>1004</v>
      </c>
      <c r="Q147" s="29"/>
      <c r="R147" s="92">
        <v>0</v>
      </c>
      <c r="S147" s="158">
        <v>0</v>
      </c>
      <c r="T147" s="233">
        <v>0</v>
      </c>
      <c r="U147" s="232">
        <v>0</v>
      </c>
      <c r="V147" s="92"/>
      <c r="W147" s="92"/>
      <c r="X147" s="92"/>
      <c r="Y147" s="92"/>
      <c r="Z147" s="178">
        <v>3</v>
      </c>
      <c r="AA147" s="178">
        <f>Table4[[#This Row],[No. of Component Carriers (LTE)]]+Table4[[#This Row],[No. of Component Carriers (NR)]]</f>
        <v>4</v>
      </c>
      <c r="AB147" s="178">
        <v>3</v>
      </c>
      <c r="AC147" s="178">
        <v>1</v>
      </c>
      <c r="AD147" s="179" t="s">
        <v>373</v>
      </c>
      <c r="AE147" s="29" t="s">
        <v>470</v>
      </c>
      <c r="AF147" s="29" t="s">
        <v>835</v>
      </c>
      <c r="AG147" s="180"/>
      <c r="AH147" s="29" t="s">
        <v>1042</v>
      </c>
    </row>
    <row r="148" spans="1:34" ht="13">
      <c r="A148" s="29">
        <v>142</v>
      </c>
      <c r="B148" s="26" t="s">
        <v>315</v>
      </c>
      <c r="C148" s="26" t="s">
        <v>738</v>
      </c>
      <c r="D148" s="29"/>
      <c r="E148" s="230">
        <v>7</v>
      </c>
      <c r="F148" s="230">
        <v>7</v>
      </c>
      <c r="G148" s="231">
        <v>66</v>
      </c>
      <c r="H148" s="231" t="s">
        <v>373</v>
      </c>
      <c r="I148" s="182">
        <v>66</v>
      </c>
      <c r="J148" s="231" t="s">
        <v>373</v>
      </c>
      <c r="K148" s="231"/>
      <c r="L148" s="231"/>
      <c r="M148" s="27" t="s">
        <v>1088</v>
      </c>
      <c r="N148" s="27" t="s">
        <v>452</v>
      </c>
      <c r="O148" s="26" t="str">
        <f>Table4[[#This Row],[EN-DC Configuration]]&amp;" "&amp;Table4[[#This Row],[Power Class]]&amp;" "&amp;Table4[[#This Row],[RAN4
Release]]</f>
        <v>DC_7A-7A-66A_n66A PC3 Rel-16</v>
      </c>
      <c r="P148" s="29" t="s">
        <v>1006</v>
      </c>
      <c r="Q148" s="29"/>
      <c r="R148" s="92">
        <v>0</v>
      </c>
      <c r="S148" s="157">
        <v>0</v>
      </c>
      <c r="T148" s="232">
        <v>0</v>
      </c>
      <c r="U148" s="232">
        <v>0</v>
      </c>
      <c r="V148" s="92"/>
      <c r="W148" s="92"/>
      <c r="X148" s="92"/>
      <c r="Y148" s="92"/>
      <c r="Z148" s="178">
        <v>3</v>
      </c>
      <c r="AA148" s="178">
        <f>Table4[[#This Row],[No. of Component Carriers (LTE)]]+Table4[[#This Row],[No. of Component Carriers (NR)]]</f>
        <v>4</v>
      </c>
      <c r="AB148" s="178">
        <v>3</v>
      </c>
      <c r="AC148" s="178">
        <v>1</v>
      </c>
      <c r="AD148" s="179" t="s">
        <v>373</v>
      </c>
      <c r="AE148" s="29" t="s">
        <v>494</v>
      </c>
      <c r="AF148" s="29" t="s">
        <v>835</v>
      </c>
      <c r="AG148" s="180"/>
      <c r="AH148" s="29" t="s">
        <v>1042</v>
      </c>
    </row>
    <row r="149" spans="1:34" ht="13">
      <c r="A149" s="29">
        <v>143</v>
      </c>
      <c r="B149" s="26" t="s">
        <v>315</v>
      </c>
      <c r="C149" s="26" t="s">
        <v>794</v>
      </c>
      <c r="D149" s="29"/>
      <c r="E149" s="230">
        <v>7</v>
      </c>
      <c r="F149" s="230">
        <v>7</v>
      </c>
      <c r="G149" s="231">
        <v>66</v>
      </c>
      <c r="H149" s="231" t="s">
        <v>373</v>
      </c>
      <c r="I149" s="182">
        <v>77</v>
      </c>
      <c r="J149" s="231" t="s">
        <v>373</v>
      </c>
      <c r="K149" s="231"/>
      <c r="L149" s="231"/>
      <c r="M149" s="27" t="s">
        <v>1088</v>
      </c>
      <c r="N149" s="27" t="s">
        <v>652</v>
      </c>
      <c r="O149" s="26" t="str">
        <f>Table4[[#This Row],[EN-DC Configuration]]&amp;" "&amp;Table4[[#This Row],[Power Class]]&amp;" "&amp;Table4[[#This Row],[RAN4
Release]]</f>
        <v>DC_7A-7A-66A_n77A PC3 Rel-17</v>
      </c>
      <c r="P149" s="29" t="s">
        <v>1004</v>
      </c>
      <c r="Q149" s="29"/>
      <c r="R149" s="92">
        <v>0</v>
      </c>
      <c r="S149" s="158">
        <v>0</v>
      </c>
      <c r="T149" s="233">
        <v>0</v>
      </c>
      <c r="U149" s="232">
        <v>0</v>
      </c>
      <c r="V149" s="92"/>
      <c r="W149" s="92"/>
      <c r="X149" s="92"/>
      <c r="Y149" s="92"/>
      <c r="Z149" s="178">
        <v>3</v>
      </c>
      <c r="AA149" s="178">
        <f>Table4[[#This Row],[No. of Component Carriers (LTE)]]+Table4[[#This Row],[No. of Component Carriers (NR)]]</f>
        <v>4</v>
      </c>
      <c r="AB149" s="178">
        <v>3</v>
      </c>
      <c r="AC149" s="178">
        <v>1</v>
      </c>
      <c r="AD149" s="179" t="s">
        <v>373</v>
      </c>
      <c r="AE149" s="29" t="s">
        <v>494</v>
      </c>
      <c r="AF149" s="29" t="s">
        <v>835</v>
      </c>
      <c r="AG149" s="180"/>
      <c r="AH149" s="29" t="s">
        <v>1042</v>
      </c>
    </row>
    <row r="150" spans="1:34" ht="13">
      <c r="A150" s="29">
        <v>144</v>
      </c>
      <c r="B150" s="26" t="s">
        <v>315</v>
      </c>
      <c r="C150" s="26" t="s">
        <v>764</v>
      </c>
      <c r="D150" s="29"/>
      <c r="E150" s="230">
        <v>7</v>
      </c>
      <c r="F150" s="230">
        <v>7</v>
      </c>
      <c r="G150" s="231">
        <v>66</v>
      </c>
      <c r="H150" s="231" t="s">
        <v>373</v>
      </c>
      <c r="I150" s="182">
        <v>78</v>
      </c>
      <c r="J150" s="231" t="s">
        <v>373</v>
      </c>
      <c r="K150" s="231"/>
      <c r="L150" s="231"/>
      <c r="M150" s="27" t="s">
        <v>1088</v>
      </c>
      <c r="N150" s="27" t="s">
        <v>452</v>
      </c>
      <c r="O150" s="26" t="str">
        <f>Table4[[#This Row],[EN-DC Configuration]]&amp;" "&amp;Table4[[#This Row],[Power Class]]&amp;" "&amp;Table4[[#This Row],[RAN4
Release]]</f>
        <v>DC_7A-7A-66A_n78A PC3 Rel-16</v>
      </c>
      <c r="P150" s="29" t="s">
        <v>1006</v>
      </c>
      <c r="Q150" s="29"/>
      <c r="R150" s="92">
        <v>0</v>
      </c>
      <c r="S150" s="157">
        <v>0</v>
      </c>
      <c r="T150" s="232">
        <v>0</v>
      </c>
      <c r="U150" s="232">
        <v>0</v>
      </c>
      <c r="V150" s="92"/>
      <c r="W150" s="92"/>
      <c r="X150" s="92"/>
      <c r="Y150" s="92"/>
      <c r="Z150" s="178">
        <v>3</v>
      </c>
      <c r="AA150" s="178">
        <f>Table4[[#This Row],[No. of Component Carriers (LTE)]]+Table4[[#This Row],[No. of Component Carriers (NR)]]</f>
        <v>4</v>
      </c>
      <c r="AB150" s="178">
        <v>3</v>
      </c>
      <c r="AC150" s="178">
        <v>1</v>
      </c>
      <c r="AD150" s="179" t="s">
        <v>373</v>
      </c>
      <c r="AE150" s="29" t="s">
        <v>494</v>
      </c>
      <c r="AF150" s="29" t="s">
        <v>835</v>
      </c>
      <c r="AG150" s="180"/>
      <c r="AH150" s="29" t="s">
        <v>1042</v>
      </c>
    </row>
    <row r="151" spans="1:34" ht="13">
      <c r="A151" s="29">
        <v>145</v>
      </c>
      <c r="B151" s="26" t="s">
        <v>315</v>
      </c>
      <c r="C151" s="26" t="s">
        <v>744</v>
      </c>
      <c r="D151" s="29"/>
      <c r="E151" s="230">
        <v>7</v>
      </c>
      <c r="F151" s="231">
        <v>13</v>
      </c>
      <c r="G151" s="231" t="s">
        <v>373</v>
      </c>
      <c r="H151" s="231" t="s">
        <v>373</v>
      </c>
      <c r="I151" s="182">
        <v>66</v>
      </c>
      <c r="J151" s="231" t="s">
        <v>373</v>
      </c>
      <c r="K151" s="231"/>
      <c r="L151" s="231"/>
      <c r="M151" s="27" t="s">
        <v>1088</v>
      </c>
      <c r="N151" s="27" t="s">
        <v>452</v>
      </c>
      <c r="O151" s="26" t="str">
        <f>Table4[[#This Row],[EN-DC Configuration]]&amp;" "&amp;Table4[[#This Row],[Power Class]]&amp;" "&amp;Table4[[#This Row],[RAN4
Release]]</f>
        <v>DC_7C-13A_n66A PC3 Rel-16</v>
      </c>
      <c r="P151" s="29" t="s">
        <v>1006</v>
      </c>
      <c r="Q151" s="29"/>
      <c r="R151" s="92">
        <v>0</v>
      </c>
      <c r="S151" s="157">
        <v>0</v>
      </c>
      <c r="T151" s="232">
        <v>0</v>
      </c>
      <c r="U151" s="232">
        <v>0</v>
      </c>
      <c r="V151" s="92"/>
      <c r="W151" s="92"/>
      <c r="X151" s="92"/>
      <c r="Y151" s="92"/>
      <c r="Z151" s="178">
        <v>3</v>
      </c>
      <c r="AA151" s="178">
        <f>Table4[[#This Row],[No. of Component Carriers (LTE)]]+Table4[[#This Row],[No. of Component Carriers (NR)]]</f>
        <v>4</v>
      </c>
      <c r="AB151" s="178">
        <v>3</v>
      </c>
      <c r="AC151" s="178">
        <v>1</v>
      </c>
      <c r="AD151" s="179" t="s">
        <v>373</v>
      </c>
      <c r="AE151" s="29" t="s">
        <v>470</v>
      </c>
      <c r="AF151" s="29" t="s">
        <v>835</v>
      </c>
      <c r="AG151" s="180"/>
      <c r="AH151" s="29" t="s">
        <v>1042</v>
      </c>
    </row>
    <row r="152" spans="1:34" ht="13">
      <c r="A152" s="29">
        <v>146</v>
      </c>
      <c r="B152" s="26" t="s">
        <v>315</v>
      </c>
      <c r="C152" s="26" t="s">
        <v>815</v>
      </c>
      <c r="D152" s="29"/>
      <c r="E152" s="230">
        <v>7</v>
      </c>
      <c r="F152" s="231">
        <v>66</v>
      </c>
      <c r="G152" s="231" t="s">
        <v>373</v>
      </c>
      <c r="H152" s="231" t="s">
        <v>373</v>
      </c>
      <c r="I152" s="182">
        <v>66</v>
      </c>
      <c r="J152" s="231" t="s">
        <v>373</v>
      </c>
      <c r="K152" s="231"/>
      <c r="L152" s="231"/>
      <c r="M152" s="27" t="s">
        <v>1088</v>
      </c>
      <c r="N152" s="27" t="s">
        <v>452</v>
      </c>
      <c r="O152" s="26" t="str">
        <f>Table4[[#This Row],[EN-DC Configuration]]&amp;" "&amp;Table4[[#This Row],[Power Class]]&amp;" "&amp;Table4[[#This Row],[RAN4
Release]]</f>
        <v>DC_7C-66A_n66A PC3 Rel-16</v>
      </c>
      <c r="P152" s="29" t="s">
        <v>1006</v>
      </c>
      <c r="Q152" s="29"/>
      <c r="R152" s="92">
        <v>0</v>
      </c>
      <c r="S152" s="157">
        <v>0</v>
      </c>
      <c r="T152" s="232">
        <v>0</v>
      </c>
      <c r="U152" s="232">
        <v>0</v>
      </c>
      <c r="V152" s="92"/>
      <c r="W152" s="92"/>
      <c r="X152" s="92"/>
      <c r="Y152" s="92"/>
      <c r="Z152" s="178">
        <v>3</v>
      </c>
      <c r="AA152" s="178">
        <f>Table4[[#This Row],[No. of Component Carriers (LTE)]]+Table4[[#This Row],[No. of Component Carriers (NR)]]</f>
        <v>4</v>
      </c>
      <c r="AB152" s="178">
        <v>3</v>
      </c>
      <c r="AC152" s="178">
        <v>1</v>
      </c>
      <c r="AD152" s="179" t="s">
        <v>373</v>
      </c>
      <c r="AE152" s="29" t="s">
        <v>470</v>
      </c>
      <c r="AF152" s="29" t="s">
        <v>835</v>
      </c>
      <c r="AG152" s="180"/>
      <c r="AH152" s="29" t="s">
        <v>1042</v>
      </c>
    </row>
    <row r="153" spans="1:34" ht="13">
      <c r="A153" s="29">
        <v>147</v>
      </c>
      <c r="B153" s="26" t="s">
        <v>315</v>
      </c>
      <c r="C153" s="26" t="s">
        <v>875</v>
      </c>
      <c r="D153" s="29"/>
      <c r="E153" s="235">
        <v>14</v>
      </c>
      <c r="F153" s="231">
        <v>30</v>
      </c>
      <c r="G153" s="231">
        <v>66</v>
      </c>
      <c r="H153" s="231" t="s">
        <v>373</v>
      </c>
      <c r="I153" s="182">
        <v>66</v>
      </c>
      <c r="J153" s="231" t="s">
        <v>373</v>
      </c>
      <c r="K153" s="231"/>
      <c r="L153" s="231"/>
      <c r="M153" s="27" t="s">
        <v>1088</v>
      </c>
      <c r="N153" s="27" t="s">
        <v>652</v>
      </c>
      <c r="O153" s="26" t="str">
        <f>Table4[[#This Row],[EN-DC Configuration]]&amp;" "&amp;Table4[[#This Row],[Power Class]]&amp;" "&amp;Table4[[#This Row],[RAN4
Release]]</f>
        <v>DC_14A-30A-66A_n66A PC3 Rel-17</v>
      </c>
      <c r="P153" s="29" t="s">
        <v>1006</v>
      </c>
      <c r="Q153" s="29"/>
      <c r="R153" s="92">
        <v>0</v>
      </c>
      <c r="S153" s="158">
        <v>0</v>
      </c>
      <c r="T153" s="233">
        <v>0</v>
      </c>
      <c r="U153" s="232">
        <v>0</v>
      </c>
      <c r="V153" s="92"/>
      <c r="W153" s="92"/>
      <c r="X153" s="92"/>
      <c r="Y153" s="92"/>
      <c r="Z153" s="178">
        <v>3</v>
      </c>
      <c r="AA153" s="178">
        <f>Table4[[#This Row],[No. of Component Carriers (LTE)]]+Table4[[#This Row],[No. of Component Carriers (NR)]]</f>
        <v>4</v>
      </c>
      <c r="AB153" s="178">
        <v>3</v>
      </c>
      <c r="AC153" s="178">
        <v>1</v>
      </c>
      <c r="AD153" s="179" t="s">
        <v>373</v>
      </c>
      <c r="AE153" s="29" t="s">
        <v>477</v>
      </c>
      <c r="AF153" s="29" t="s">
        <v>708</v>
      </c>
      <c r="AG153" s="29"/>
      <c r="AH153" s="29" t="s">
        <v>1042</v>
      </c>
    </row>
    <row r="154" spans="1:34" ht="13">
      <c r="A154" s="29">
        <v>148</v>
      </c>
      <c r="B154" s="26" t="s">
        <v>315</v>
      </c>
      <c r="C154" s="26" t="s">
        <v>857</v>
      </c>
      <c r="D154" s="29"/>
      <c r="E154" s="235">
        <v>66</v>
      </c>
      <c r="F154" s="182" t="s">
        <v>373</v>
      </c>
      <c r="G154" s="231" t="s">
        <v>373</v>
      </c>
      <c r="H154" s="231" t="s">
        <v>373</v>
      </c>
      <c r="I154" s="182">
        <v>71</v>
      </c>
      <c r="J154" s="231" t="s">
        <v>373</v>
      </c>
      <c r="K154" s="231"/>
      <c r="L154" s="231"/>
      <c r="M154" s="27" t="s">
        <v>1088</v>
      </c>
      <c r="N154" s="27" t="s">
        <v>452</v>
      </c>
      <c r="O154" s="26" t="str">
        <f>Table4[[#This Row],[EN-DC Configuration]]&amp;" "&amp;Table4[[#This Row],[Power Class]]&amp;" "&amp;Table4[[#This Row],[RAN4
Release]]</f>
        <v>DC_66C-(n)71AA PC3 Rel-16</v>
      </c>
      <c r="P154" s="29" t="s">
        <v>1004</v>
      </c>
      <c r="Q154" s="29"/>
      <c r="R154" s="92">
        <v>0</v>
      </c>
      <c r="S154" s="158">
        <v>0</v>
      </c>
      <c r="T154" s="233">
        <v>0</v>
      </c>
      <c r="U154" s="92">
        <v>0</v>
      </c>
      <c r="V154" s="92">
        <v>0</v>
      </c>
      <c r="W154" s="92">
        <v>0</v>
      </c>
      <c r="X154" s="92">
        <v>0</v>
      </c>
      <c r="Y154" s="92">
        <v>0</v>
      </c>
      <c r="Z154" s="178">
        <v>3</v>
      </c>
      <c r="AA154" s="178">
        <f>Table4[[#This Row],[No. of Component Carriers (LTE)]]+Table4[[#This Row],[No. of Component Carriers (NR)]]</f>
        <v>4</v>
      </c>
      <c r="AB154" s="178">
        <v>3</v>
      </c>
      <c r="AC154" s="178">
        <v>1</v>
      </c>
      <c r="AD154" s="179" t="s">
        <v>373</v>
      </c>
      <c r="AE154" s="29" t="s">
        <v>467</v>
      </c>
      <c r="AF154" s="65" t="s">
        <v>711</v>
      </c>
      <c r="AG154" s="236"/>
      <c r="AH154" s="29" t="s">
        <v>1042</v>
      </c>
    </row>
    <row r="155" spans="1:34" ht="13">
      <c r="A155" s="29">
        <v>149</v>
      </c>
      <c r="B155" s="26" t="s">
        <v>315</v>
      </c>
      <c r="C155" s="26" t="s">
        <v>798</v>
      </c>
      <c r="D155" s="26"/>
      <c r="E155" s="230">
        <v>2</v>
      </c>
      <c r="F155" s="230">
        <v>7</v>
      </c>
      <c r="G155" s="182" t="s">
        <v>373</v>
      </c>
      <c r="H155" s="182" t="s">
        <v>373</v>
      </c>
      <c r="I155" s="182">
        <v>77</v>
      </c>
      <c r="J155" s="231" t="s">
        <v>373</v>
      </c>
      <c r="K155" s="231"/>
      <c r="L155" s="231"/>
      <c r="M155" s="27" t="s">
        <v>1088</v>
      </c>
      <c r="N155" s="27" t="s">
        <v>652</v>
      </c>
      <c r="O155" s="26" t="str">
        <f>Table4[[#This Row],[EN-DC Configuration]]&amp;" "&amp;Table4[[#This Row],[Power Class]]&amp;" "&amp;Table4[[#This Row],[RAN4
Release]]</f>
        <v>DC_2A-7A_n77(2A) PC3 Rel-17</v>
      </c>
      <c r="P155" s="29" t="s">
        <v>1004</v>
      </c>
      <c r="Q155" s="29"/>
      <c r="R155" s="92">
        <v>0</v>
      </c>
      <c r="S155" s="158">
        <v>0</v>
      </c>
      <c r="T155" s="233">
        <v>0</v>
      </c>
      <c r="U155" s="232">
        <v>0</v>
      </c>
      <c r="V155" s="92"/>
      <c r="W155" s="92"/>
      <c r="X155" s="92"/>
      <c r="Y155" s="92"/>
      <c r="Z155" s="178">
        <v>3</v>
      </c>
      <c r="AA155" s="178">
        <f>Table4[[#This Row],[No. of Component Carriers (LTE)]]+Table4[[#This Row],[No. of Component Carriers (NR)]]</f>
        <v>4</v>
      </c>
      <c r="AB155" s="178">
        <v>2</v>
      </c>
      <c r="AC155" s="178">
        <v>2</v>
      </c>
      <c r="AD155" s="179" t="s">
        <v>459</v>
      </c>
      <c r="AE155" s="29" t="s">
        <v>494</v>
      </c>
      <c r="AF155" s="65" t="s">
        <v>834</v>
      </c>
      <c r="AG155" s="180"/>
      <c r="AH155" s="29" t="s">
        <v>1042</v>
      </c>
    </row>
    <row r="156" spans="1:34" ht="13">
      <c r="A156" s="29">
        <v>150</v>
      </c>
      <c r="B156" s="26" t="s">
        <v>315</v>
      </c>
      <c r="C156" s="26" t="s">
        <v>770</v>
      </c>
      <c r="D156" s="26"/>
      <c r="E156" s="230">
        <v>2</v>
      </c>
      <c r="F156" s="230">
        <v>7</v>
      </c>
      <c r="G156" s="231" t="s">
        <v>373</v>
      </c>
      <c r="H156" s="231" t="s">
        <v>373</v>
      </c>
      <c r="I156" s="182">
        <v>78</v>
      </c>
      <c r="J156" s="231" t="s">
        <v>373</v>
      </c>
      <c r="K156" s="231"/>
      <c r="L156" s="231"/>
      <c r="M156" s="27" t="s">
        <v>1088</v>
      </c>
      <c r="N156" s="27" t="s">
        <v>452</v>
      </c>
      <c r="O156" s="26" t="str">
        <f>Table4[[#This Row],[EN-DC Configuration]]&amp;" "&amp;Table4[[#This Row],[Power Class]]&amp;" "&amp;Table4[[#This Row],[RAN4
Release]]</f>
        <v>DC_2A-7A_n78(2A) PC3 Rel-16</v>
      </c>
      <c r="P156" s="29" t="s">
        <v>1004</v>
      </c>
      <c r="Q156" s="29"/>
      <c r="R156" s="92">
        <v>0</v>
      </c>
      <c r="S156" s="157">
        <v>0</v>
      </c>
      <c r="T156" s="232">
        <v>0</v>
      </c>
      <c r="U156" s="232">
        <v>0</v>
      </c>
      <c r="V156" s="92"/>
      <c r="W156" s="92"/>
      <c r="X156" s="92"/>
      <c r="Y156" s="92"/>
      <c r="Z156" s="178">
        <v>3</v>
      </c>
      <c r="AA156" s="178">
        <f>Table4[[#This Row],[No. of Component Carriers (LTE)]]+Table4[[#This Row],[No. of Component Carriers (NR)]]</f>
        <v>4</v>
      </c>
      <c r="AB156" s="178">
        <v>2</v>
      </c>
      <c r="AC156" s="178">
        <v>2</v>
      </c>
      <c r="AD156" s="179" t="s">
        <v>459</v>
      </c>
      <c r="AE156" s="29" t="s">
        <v>470</v>
      </c>
      <c r="AF156" s="65" t="s">
        <v>834</v>
      </c>
      <c r="AG156" s="180"/>
      <c r="AH156" s="29" t="s">
        <v>1042</v>
      </c>
    </row>
    <row r="157" spans="1:34" ht="13">
      <c r="A157" s="29">
        <v>151</v>
      </c>
      <c r="B157" s="26" t="s">
        <v>315</v>
      </c>
      <c r="C157" s="26" t="s">
        <v>421</v>
      </c>
      <c r="D157" s="26"/>
      <c r="E157" s="230">
        <v>2</v>
      </c>
      <c r="F157" s="231">
        <v>66</v>
      </c>
      <c r="G157" s="231" t="s">
        <v>373</v>
      </c>
      <c r="H157" s="231" t="s">
        <v>373</v>
      </c>
      <c r="I157" s="182">
        <v>71</v>
      </c>
      <c r="J157" s="231" t="s">
        <v>373</v>
      </c>
      <c r="K157" s="231"/>
      <c r="L157" s="231"/>
      <c r="M157" s="27" t="s">
        <v>1088</v>
      </c>
      <c r="N157" s="27" t="s">
        <v>452</v>
      </c>
      <c r="O157" s="26" t="str">
        <f>Table4[[#This Row],[EN-DC Configuration]]&amp;" "&amp;Table4[[#This Row],[Power Class]]&amp;" "&amp;Table4[[#This Row],[RAN4
Release]]</f>
        <v>DC_2A-66A_n71B PC3 Rel-16</v>
      </c>
      <c r="P157" s="29" t="s">
        <v>1004</v>
      </c>
      <c r="Q157" s="29"/>
      <c r="R157" s="92">
        <v>0</v>
      </c>
      <c r="S157" s="157">
        <v>0</v>
      </c>
      <c r="T157" s="232">
        <v>0</v>
      </c>
      <c r="U157" s="92">
        <v>0</v>
      </c>
      <c r="V157" s="92">
        <v>0</v>
      </c>
      <c r="W157" s="92">
        <v>0</v>
      </c>
      <c r="X157" s="92">
        <v>0</v>
      </c>
      <c r="Y157" s="92">
        <v>0</v>
      </c>
      <c r="Z157" s="178">
        <v>3</v>
      </c>
      <c r="AA157" s="178">
        <f>Table4[[#This Row],[No. of Component Carriers (LTE)]]+Table4[[#This Row],[No. of Component Carriers (NR)]]</f>
        <v>4</v>
      </c>
      <c r="AB157" s="178">
        <v>2</v>
      </c>
      <c r="AC157" s="178">
        <v>2</v>
      </c>
      <c r="AD157" s="179" t="s">
        <v>374</v>
      </c>
      <c r="AE157" s="29" t="s">
        <v>495</v>
      </c>
      <c r="AF157" s="29" t="s">
        <v>707</v>
      </c>
      <c r="AG157" s="236"/>
      <c r="AH157" s="29" t="s">
        <v>1042</v>
      </c>
    </row>
    <row r="158" spans="1:34" ht="13">
      <c r="A158" s="29">
        <v>152</v>
      </c>
      <c r="B158" s="26" t="s">
        <v>315</v>
      </c>
      <c r="C158" s="26" t="s">
        <v>964</v>
      </c>
      <c r="D158" s="26"/>
      <c r="E158" s="230">
        <v>2</v>
      </c>
      <c r="F158" s="231">
        <v>66</v>
      </c>
      <c r="G158" s="182" t="s">
        <v>373</v>
      </c>
      <c r="H158" s="182" t="s">
        <v>373</v>
      </c>
      <c r="I158" s="182">
        <v>77</v>
      </c>
      <c r="J158" s="231" t="s">
        <v>373</v>
      </c>
      <c r="K158" s="231"/>
      <c r="L158" s="231"/>
      <c r="M158" s="27" t="s">
        <v>1088</v>
      </c>
      <c r="N158" s="27" t="s">
        <v>652</v>
      </c>
      <c r="O158" s="26" t="str">
        <f>Table4[[#This Row],[EN-DC Configuration]]&amp;" "&amp;Table4[[#This Row],[Power Class]]&amp;" "&amp;Table4[[#This Row],[RAN4
Release]]</f>
        <v>DC_2A-66A_n77(2A) PC3 Rel-17</v>
      </c>
      <c r="P158" s="29" t="s">
        <v>1005</v>
      </c>
      <c r="Q158" s="29" t="s">
        <v>1225</v>
      </c>
      <c r="R158" s="92" t="s">
        <v>900</v>
      </c>
      <c r="S158" s="29" t="s">
        <v>900</v>
      </c>
      <c r="T158" s="29" t="s">
        <v>900</v>
      </c>
      <c r="U158" s="232"/>
      <c r="V158" s="92"/>
      <c r="W158" s="92"/>
      <c r="X158" s="92"/>
      <c r="Y158" s="92"/>
      <c r="Z158" s="178">
        <v>3</v>
      </c>
      <c r="AA158" s="178">
        <f>Table4[[#This Row],[No. of Component Carriers (LTE)]]+Table4[[#This Row],[No. of Component Carriers (NR)]]</f>
        <v>4</v>
      </c>
      <c r="AB158" s="178">
        <v>2</v>
      </c>
      <c r="AC158" s="178">
        <v>2</v>
      </c>
      <c r="AD158" s="179" t="s">
        <v>459</v>
      </c>
      <c r="AE158" s="29" t="s">
        <v>1150</v>
      </c>
      <c r="AF158" s="65" t="s">
        <v>834</v>
      </c>
      <c r="AG158" s="180"/>
      <c r="AH158" s="29" t="s">
        <v>1042</v>
      </c>
    </row>
    <row r="159" spans="1:34" ht="13">
      <c r="A159" s="29">
        <v>153</v>
      </c>
      <c r="B159" s="26" t="s">
        <v>315</v>
      </c>
      <c r="C159" s="26" t="s">
        <v>771</v>
      </c>
      <c r="D159" s="26"/>
      <c r="E159" s="230">
        <v>2</v>
      </c>
      <c r="F159" s="231">
        <v>66</v>
      </c>
      <c r="G159" s="231" t="s">
        <v>373</v>
      </c>
      <c r="H159" s="231" t="s">
        <v>373</v>
      </c>
      <c r="I159" s="182">
        <v>78</v>
      </c>
      <c r="J159" s="231" t="s">
        <v>373</v>
      </c>
      <c r="K159" s="231"/>
      <c r="L159" s="231"/>
      <c r="M159" s="27" t="s">
        <v>1088</v>
      </c>
      <c r="N159" s="27" t="s">
        <v>452</v>
      </c>
      <c r="O159" s="26" t="str">
        <f>Table4[[#This Row],[EN-DC Configuration]]&amp;" "&amp;Table4[[#This Row],[Power Class]]&amp;" "&amp;Table4[[#This Row],[RAN4
Release]]</f>
        <v>DC_2A-66A_n78(2A) PC3 Rel-16</v>
      </c>
      <c r="P159" s="29" t="s">
        <v>1004</v>
      </c>
      <c r="Q159" s="29"/>
      <c r="R159" s="92">
        <v>0</v>
      </c>
      <c r="S159" s="157">
        <v>0</v>
      </c>
      <c r="T159" s="232">
        <v>0</v>
      </c>
      <c r="U159" s="232">
        <v>0</v>
      </c>
      <c r="V159" s="92"/>
      <c r="W159" s="92"/>
      <c r="X159" s="92"/>
      <c r="Y159" s="92"/>
      <c r="Z159" s="178">
        <v>3</v>
      </c>
      <c r="AA159" s="178">
        <f>Table4[[#This Row],[No. of Component Carriers (LTE)]]+Table4[[#This Row],[No. of Component Carriers (NR)]]</f>
        <v>4</v>
      </c>
      <c r="AB159" s="178">
        <v>2</v>
      </c>
      <c r="AC159" s="178">
        <v>2</v>
      </c>
      <c r="AD159" s="179" t="s">
        <v>459</v>
      </c>
      <c r="AE159" s="29" t="s">
        <v>470</v>
      </c>
      <c r="AF159" s="65" t="s">
        <v>834</v>
      </c>
      <c r="AG159" s="180"/>
      <c r="AH159" s="29" t="s">
        <v>1042</v>
      </c>
    </row>
    <row r="160" spans="1:34" ht="13">
      <c r="A160" s="29">
        <v>154</v>
      </c>
      <c r="B160" s="26" t="s">
        <v>315</v>
      </c>
      <c r="C160" s="26" t="s">
        <v>802</v>
      </c>
      <c r="D160" s="26"/>
      <c r="E160" s="230">
        <v>7</v>
      </c>
      <c r="F160" s="231">
        <v>66</v>
      </c>
      <c r="G160" s="231" t="s">
        <v>373</v>
      </c>
      <c r="H160" s="231" t="s">
        <v>373</v>
      </c>
      <c r="I160" s="182">
        <v>77</v>
      </c>
      <c r="J160" s="231" t="s">
        <v>373</v>
      </c>
      <c r="K160" s="231"/>
      <c r="L160" s="231"/>
      <c r="M160" s="27" t="s">
        <v>1088</v>
      </c>
      <c r="N160" s="27" t="s">
        <v>652</v>
      </c>
      <c r="O160" s="26" t="str">
        <f>Table4[[#This Row],[EN-DC Configuration]]&amp;" "&amp;Table4[[#This Row],[Power Class]]&amp;" "&amp;Table4[[#This Row],[RAN4
Release]]</f>
        <v>DC_7A-66A_n77(2A) PC3 Rel-17</v>
      </c>
      <c r="P160" s="29" t="s">
        <v>1004</v>
      </c>
      <c r="Q160" s="29"/>
      <c r="R160" s="92">
        <v>0</v>
      </c>
      <c r="S160" s="158">
        <v>0</v>
      </c>
      <c r="T160" s="233">
        <v>0</v>
      </c>
      <c r="U160" s="232">
        <v>0</v>
      </c>
      <c r="V160" s="92"/>
      <c r="W160" s="92"/>
      <c r="X160" s="92"/>
      <c r="Y160" s="92"/>
      <c r="Z160" s="178">
        <v>3</v>
      </c>
      <c r="AA160" s="178">
        <f>Table4[[#This Row],[No. of Component Carriers (LTE)]]+Table4[[#This Row],[No. of Component Carriers (NR)]]</f>
        <v>4</v>
      </c>
      <c r="AB160" s="178">
        <v>2</v>
      </c>
      <c r="AC160" s="178">
        <v>2</v>
      </c>
      <c r="AD160" s="179" t="s">
        <v>459</v>
      </c>
      <c r="AE160" s="29" t="s">
        <v>494</v>
      </c>
      <c r="AF160" s="65" t="s">
        <v>834</v>
      </c>
      <c r="AG160" s="180"/>
      <c r="AH160" s="29" t="s">
        <v>1042</v>
      </c>
    </row>
    <row r="161" spans="1:34" ht="13">
      <c r="A161" s="29">
        <v>155</v>
      </c>
      <c r="B161" s="26" t="s">
        <v>315</v>
      </c>
      <c r="C161" s="26" t="s">
        <v>775</v>
      </c>
      <c r="D161" s="26"/>
      <c r="E161" s="230">
        <v>7</v>
      </c>
      <c r="F161" s="231">
        <v>66</v>
      </c>
      <c r="G161" s="231" t="s">
        <v>373</v>
      </c>
      <c r="H161" s="231" t="s">
        <v>373</v>
      </c>
      <c r="I161" s="182">
        <v>78</v>
      </c>
      <c r="J161" s="231" t="s">
        <v>373</v>
      </c>
      <c r="K161" s="231"/>
      <c r="L161" s="231"/>
      <c r="M161" s="27" t="s">
        <v>1088</v>
      </c>
      <c r="N161" s="27" t="s">
        <v>452</v>
      </c>
      <c r="O161" s="26" t="str">
        <f>Table4[[#This Row],[EN-DC Configuration]]&amp;" "&amp;Table4[[#This Row],[Power Class]]&amp;" "&amp;Table4[[#This Row],[RAN4
Release]]</f>
        <v>DC_7A-66A_n78(2A) PC3 Rel-16</v>
      </c>
      <c r="P161" s="29" t="s">
        <v>1004</v>
      </c>
      <c r="Q161" s="29"/>
      <c r="R161" s="92">
        <v>0</v>
      </c>
      <c r="S161" s="157">
        <v>0</v>
      </c>
      <c r="T161" s="232">
        <v>0</v>
      </c>
      <c r="U161" s="232">
        <v>0</v>
      </c>
      <c r="V161" s="92"/>
      <c r="W161" s="92"/>
      <c r="X161" s="92"/>
      <c r="Y161" s="92"/>
      <c r="Z161" s="178">
        <v>3</v>
      </c>
      <c r="AA161" s="178">
        <f>Table4[[#This Row],[No. of Component Carriers (LTE)]]+Table4[[#This Row],[No. of Component Carriers (NR)]]</f>
        <v>4</v>
      </c>
      <c r="AB161" s="178">
        <v>2</v>
      </c>
      <c r="AC161" s="178">
        <v>2</v>
      </c>
      <c r="AD161" s="179" t="s">
        <v>459</v>
      </c>
      <c r="AE161" s="29" t="s">
        <v>470</v>
      </c>
      <c r="AF161" s="65" t="s">
        <v>834</v>
      </c>
      <c r="AG161" s="180"/>
      <c r="AH161" s="29" t="s">
        <v>1042</v>
      </c>
    </row>
    <row r="162" spans="1:34" ht="13">
      <c r="A162" s="29">
        <v>156</v>
      </c>
      <c r="B162" s="26" t="s">
        <v>315</v>
      </c>
      <c r="C162" s="26" t="s">
        <v>799</v>
      </c>
      <c r="D162" s="26"/>
      <c r="E162" s="230">
        <v>2</v>
      </c>
      <c r="F162" s="230">
        <v>7</v>
      </c>
      <c r="G162" s="230">
        <v>7</v>
      </c>
      <c r="H162" s="231" t="s">
        <v>373</v>
      </c>
      <c r="I162" s="182">
        <v>77</v>
      </c>
      <c r="J162" s="231" t="s">
        <v>373</v>
      </c>
      <c r="K162" s="231"/>
      <c r="L162" s="231"/>
      <c r="M162" s="27" t="s">
        <v>1088</v>
      </c>
      <c r="N162" s="27" t="s">
        <v>652</v>
      </c>
      <c r="O162" s="26" t="str">
        <f>Table4[[#This Row],[EN-DC Configuration]]&amp;" "&amp;Table4[[#This Row],[Power Class]]&amp;" "&amp;Table4[[#This Row],[RAN4
Release]]</f>
        <v>DC_2A-7A-7A_n77(2A) PC3 Rel-17</v>
      </c>
      <c r="P162" s="29" t="s">
        <v>1004</v>
      </c>
      <c r="Q162" s="29"/>
      <c r="R162" s="92">
        <v>0</v>
      </c>
      <c r="S162" s="158">
        <v>0</v>
      </c>
      <c r="T162" s="233">
        <v>0</v>
      </c>
      <c r="U162" s="232">
        <v>0</v>
      </c>
      <c r="V162" s="92"/>
      <c r="W162" s="92"/>
      <c r="X162" s="92"/>
      <c r="Y162" s="92"/>
      <c r="Z162" s="178">
        <v>3</v>
      </c>
      <c r="AA162" s="178">
        <f>Table4[[#This Row],[No. of Component Carriers (LTE)]]+Table4[[#This Row],[No. of Component Carriers (NR)]]</f>
        <v>5</v>
      </c>
      <c r="AB162" s="178">
        <v>3</v>
      </c>
      <c r="AC162" s="178">
        <v>2</v>
      </c>
      <c r="AD162" s="179" t="s">
        <v>459</v>
      </c>
      <c r="AE162" s="29" t="s">
        <v>494</v>
      </c>
      <c r="AF162" s="29" t="s">
        <v>843</v>
      </c>
      <c r="AG162" s="180"/>
      <c r="AH162" s="29" t="s">
        <v>1042</v>
      </c>
    </row>
    <row r="163" spans="1:34" ht="13">
      <c r="A163" s="29">
        <v>157</v>
      </c>
      <c r="B163" s="26" t="s">
        <v>315</v>
      </c>
      <c r="C163" s="26" t="s">
        <v>772</v>
      </c>
      <c r="D163" s="26"/>
      <c r="E163" s="230">
        <v>2</v>
      </c>
      <c r="F163" s="230">
        <v>7</v>
      </c>
      <c r="G163" s="230">
        <v>7</v>
      </c>
      <c r="H163" s="231" t="s">
        <v>373</v>
      </c>
      <c r="I163" s="182">
        <v>78</v>
      </c>
      <c r="J163" s="231" t="s">
        <v>373</v>
      </c>
      <c r="K163" s="231"/>
      <c r="L163" s="231"/>
      <c r="M163" s="27" t="s">
        <v>1088</v>
      </c>
      <c r="N163" s="27" t="s">
        <v>452</v>
      </c>
      <c r="O163" s="26" t="str">
        <f>Table4[[#This Row],[EN-DC Configuration]]&amp;" "&amp;Table4[[#This Row],[Power Class]]&amp;" "&amp;Table4[[#This Row],[RAN4
Release]]</f>
        <v>DC_2A-7A-7A_n78(2A) PC3 Rel-16</v>
      </c>
      <c r="P163" s="29" t="s">
        <v>1004</v>
      </c>
      <c r="Q163" s="29"/>
      <c r="R163" s="92">
        <v>0</v>
      </c>
      <c r="S163" s="157">
        <v>0</v>
      </c>
      <c r="T163" s="232">
        <v>0</v>
      </c>
      <c r="U163" s="232">
        <v>0</v>
      </c>
      <c r="V163" s="92"/>
      <c r="W163" s="92"/>
      <c r="X163" s="92"/>
      <c r="Y163" s="92"/>
      <c r="Z163" s="178">
        <v>3</v>
      </c>
      <c r="AA163" s="178">
        <f>Table4[[#This Row],[No. of Component Carriers (LTE)]]+Table4[[#This Row],[No. of Component Carriers (NR)]]</f>
        <v>5</v>
      </c>
      <c r="AB163" s="178">
        <v>3</v>
      </c>
      <c r="AC163" s="178">
        <v>2</v>
      </c>
      <c r="AD163" s="179" t="s">
        <v>459</v>
      </c>
      <c r="AE163" s="29" t="s">
        <v>470</v>
      </c>
      <c r="AF163" s="29" t="s">
        <v>843</v>
      </c>
      <c r="AG163" s="180"/>
      <c r="AH163" s="29" t="s">
        <v>1042</v>
      </c>
    </row>
    <row r="164" spans="1:34" ht="13">
      <c r="A164" s="29">
        <v>158</v>
      </c>
      <c r="B164" s="26" t="s">
        <v>315</v>
      </c>
      <c r="C164" s="26" t="s">
        <v>805</v>
      </c>
      <c r="D164" s="26"/>
      <c r="E164" s="230">
        <v>2</v>
      </c>
      <c r="F164" s="230">
        <v>7</v>
      </c>
      <c r="G164" s="231" t="s">
        <v>373</v>
      </c>
      <c r="H164" s="231" t="s">
        <v>373</v>
      </c>
      <c r="I164" s="182">
        <v>77</v>
      </c>
      <c r="J164" s="231" t="s">
        <v>373</v>
      </c>
      <c r="K164" s="231"/>
      <c r="L164" s="231"/>
      <c r="M164" s="27" t="s">
        <v>1088</v>
      </c>
      <c r="N164" s="27" t="s">
        <v>652</v>
      </c>
      <c r="O164" s="26" t="str">
        <f>Table4[[#This Row],[EN-DC Configuration]]&amp;" "&amp;Table4[[#This Row],[Power Class]]&amp;" "&amp;Table4[[#This Row],[RAN4
Release]]</f>
        <v>DC_2A-7C_n77(2A) PC3 Rel-17</v>
      </c>
      <c r="P164" s="29" t="s">
        <v>1004</v>
      </c>
      <c r="Q164" s="29"/>
      <c r="R164" s="92">
        <v>0</v>
      </c>
      <c r="S164" s="158">
        <v>0</v>
      </c>
      <c r="T164" s="233">
        <v>0</v>
      </c>
      <c r="U164" s="232">
        <v>0</v>
      </c>
      <c r="V164" s="92"/>
      <c r="W164" s="92"/>
      <c r="X164" s="92"/>
      <c r="Y164" s="92"/>
      <c r="Z164" s="178">
        <v>3</v>
      </c>
      <c r="AA164" s="178">
        <f>Table4[[#This Row],[No. of Component Carriers (LTE)]]+Table4[[#This Row],[No. of Component Carriers (NR)]]</f>
        <v>5</v>
      </c>
      <c r="AB164" s="178">
        <v>3</v>
      </c>
      <c r="AC164" s="178">
        <v>2</v>
      </c>
      <c r="AD164" s="179" t="s">
        <v>459</v>
      </c>
      <c r="AE164" s="29" t="s">
        <v>470</v>
      </c>
      <c r="AF164" s="29" t="s">
        <v>843</v>
      </c>
      <c r="AG164" s="180"/>
      <c r="AH164" s="29" t="s">
        <v>1042</v>
      </c>
    </row>
    <row r="165" spans="1:34" ht="13">
      <c r="A165" s="29">
        <v>159</v>
      </c>
      <c r="B165" s="26" t="s">
        <v>315</v>
      </c>
      <c r="C165" s="26" t="s">
        <v>778</v>
      </c>
      <c r="D165" s="26"/>
      <c r="E165" s="230">
        <v>2</v>
      </c>
      <c r="F165" s="230">
        <v>7</v>
      </c>
      <c r="G165" s="231" t="s">
        <v>373</v>
      </c>
      <c r="H165" s="231" t="s">
        <v>373</v>
      </c>
      <c r="I165" s="182">
        <v>78</v>
      </c>
      <c r="J165" s="231" t="s">
        <v>373</v>
      </c>
      <c r="K165" s="231"/>
      <c r="L165" s="231"/>
      <c r="M165" s="27" t="s">
        <v>1088</v>
      </c>
      <c r="N165" s="27" t="s">
        <v>452</v>
      </c>
      <c r="O165" s="26" t="str">
        <f>Table4[[#This Row],[EN-DC Configuration]]&amp;" "&amp;Table4[[#This Row],[Power Class]]&amp;" "&amp;Table4[[#This Row],[RAN4
Release]]</f>
        <v>DC_2A-7C_n78(2A) PC3 Rel-16</v>
      </c>
      <c r="P165" s="29" t="s">
        <v>1004</v>
      </c>
      <c r="Q165" s="29"/>
      <c r="R165" s="92">
        <v>0</v>
      </c>
      <c r="S165" s="157">
        <v>0</v>
      </c>
      <c r="T165" s="232">
        <v>0</v>
      </c>
      <c r="U165" s="232">
        <v>0</v>
      </c>
      <c r="V165" s="92"/>
      <c r="W165" s="92"/>
      <c r="X165" s="92"/>
      <c r="Y165" s="92"/>
      <c r="Z165" s="178">
        <v>3</v>
      </c>
      <c r="AA165" s="178">
        <f>Table4[[#This Row],[No. of Component Carriers (LTE)]]+Table4[[#This Row],[No. of Component Carriers (NR)]]</f>
        <v>5</v>
      </c>
      <c r="AB165" s="178">
        <v>3</v>
      </c>
      <c r="AC165" s="178">
        <v>2</v>
      </c>
      <c r="AD165" s="179" t="s">
        <v>459</v>
      </c>
      <c r="AE165" s="29" t="s">
        <v>470</v>
      </c>
      <c r="AF165" s="29" t="s">
        <v>843</v>
      </c>
      <c r="AG165" s="180"/>
      <c r="AH165" s="29" t="s">
        <v>1042</v>
      </c>
    </row>
    <row r="166" spans="1:34" ht="13">
      <c r="A166" s="29">
        <v>160</v>
      </c>
      <c r="B166" s="26" t="s">
        <v>315</v>
      </c>
      <c r="C166" s="26" t="s">
        <v>803</v>
      </c>
      <c r="D166" s="26"/>
      <c r="E166" s="230">
        <v>7</v>
      </c>
      <c r="F166" s="230">
        <v>7</v>
      </c>
      <c r="G166" s="231">
        <v>66</v>
      </c>
      <c r="H166" s="231" t="s">
        <v>373</v>
      </c>
      <c r="I166" s="182">
        <v>77</v>
      </c>
      <c r="J166" s="231" t="s">
        <v>373</v>
      </c>
      <c r="K166" s="231"/>
      <c r="L166" s="231"/>
      <c r="M166" s="27" t="s">
        <v>1088</v>
      </c>
      <c r="N166" s="27" t="s">
        <v>652</v>
      </c>
      <c r="O166" s="26" t="str">
        <f>Table4[[#This Row],[EN-DC Configuration]]&amp;" "&amp;Table4[[#This Row],[Power Class]]&amp;" "&amp;Table4[[#This Row],[RAN4
Release]]</f>
        <v>DC_7A-7A-66A_n77(2A) PC3 Rel-17</v>
      </c>
      <c r="P166" s="29" t="s">
        <v>1004</v>
      </c>
      <c r="Q166" s="29"/>
      <c r="R166" s="92">
        <v>0</v>
      </c>
      <c r="S166" s="158">
        <v>0</v>
      </c>
      <c r="T166" s="233">
        <v>0</v>
      </c>
      <c r="U166" s="232">
        <v>0</v>
      </c>
      <c r="V166" s="92"/>
      <c r="W166" s="92"/>
      <c r="X166" s="92"/>
      <c r="Y166" s="92"/>
      <c r="Z166" s="178">
        <v>3</v>
      </c>
      <c r="AA166" s="178">
        <f>Table4[[#This Row],[No. of Component Carriers (LTE)]]+Table4[[#This Row],[No. of Component Carriers (NR)]]</f>
        <v>5</v>
      </c>
      <c r="AB166" s="178">
        <v>3</v>
      </c>
      <c r="AC166" s="178">
        <v>2</v>
      </c>
      <c r="AD166" s="179" t="s">
        <v>459</v>
      </c>
      <c r="AE166" s="29" t="s">
        <v>494</v>
      </c>
      <c r="AF166" s="29" t="s">
        <v>843</v>
      </c>
      <c r="AG166" s="180"/>
      <c r="AH166" s="29" t="s">
        <v>1042</v>
      </c>
    </row>
    <row r="167" spans="1:34" s="183" customFormat="1" ht="13">
      <c r="A167" s="29">
        <v>161</v>
      </c>
      <c r="B167" s="26" t="s">
        <v>315</v>
      </c>
      <c r="C167" s="26" t="s">
        <v>776</v>
      </c>
      <c r="D167" s="26"/>
      <c r="E167" s="230">
        <v>7</v>
      </c>
      <c r="F167" s="230">
        <v>7</v>
      </c>
      <c r="G167" s="231">
        <v>66</v>
      </c>
      <c r="H167" s="231" t="s">
        <v>373</v>
      </c>
      <c r="I167" s="182">
        <v>78</v>
      </c>
      <c r="J167" s="231" t="s">
        <v>373</v>
      </c>
      <c r="K167" s="231"/>
      <c r="L167" s="231"/>
      <c r="M167" s="27" t="s">
        <v>1088</v>
      </c>
      <c r="N167" s="27" t="s">
        <v>452</v>
      </c>
      <c r="O167" s="26" t="str">
        <f>Table4[[#This Row],[EN-DC Configuration]]&amp;" "&amp;Table4[[#This Row],[Power Class]]&amp;" "&amp;Table4[[#This Row],[RAN4
Release]]</f>
        <v>DC_7A-7A-66A_n78(2A) PC3 Rel-16</v>
      </c>
      <c r="P167" s="29" t="s">
        <v>1004</v>
      </c>
      <c r="Q167" s="29"/>
      <c r="R167" s="92">
        <v>0</v>
      </c>
      <c r="S167" s="157">
        <v>0</v>
      </c>
      <c r="T167" s="232">
        <v>0</v>
      </c>
      <c r="U167" s="232">
        <v>0</v>
      </c>
      <c r="V167" s="92"/>
      <c r="W167" s="92"/>
      <c r="X167" s="92"/>
      <c r="Y167" s="92"/>
      <c r="Z167" s="178">
        <v>3</v>
      </c>
      <c r="AA167" s="178">
        <f>Table4[[#This Row],[No. of Component Carriers (LTE)]]+Table4[[#This Row],[No. of Component Carriers (NR)]]</f>
        <v>5</v>
      </c>
      <c r="AB167" s="178">
        <v>3</v>
      </c>
      <c r="AC167" s="178">
        <v>2</v>
      </c>
      <c r="AD167" s="179" t="s">
        <v>459</v>
      </c>
      <c r="AE167" s="29" t="s">
        <v>470</v>
      </c>
      <c r="AF167" s="29" t="s">
        <v>843</v>
      </c>
      <c r="AG167" s="180"/>
      <c r="AH167" s="29" t="s">
        <v>1042</v>
      </c>
    </row>
    <row r="168" spans="1:34" ht="13">
      <c r="A168" s="29">
        <v>162</v>
      </c>
      <c r="B168" s="26" t="s">
        <v>315</v>
      </c>
      <c r="C168" s="26" t="s">
        <v>679</v>
      </c>
      <c r="D168" s="29"/>
      <c r="E168" s="230">
        <v>2</v>
      </c>
      <c r="F168" s="230">
        <v>2</v>
      </c>
      <c r="G168" s="231">
        <v>71</v>
      </c>
      <c r="H168" s="231" t="s">
        <v>373</v>
      </c>
      <c r="I168" s="182">
        <v>78</v>
      </c>
      <c r="J168" s="231" t="s">
        <v>373</v>
      </c>
      <c r="K168" s="231"/>
      <c r="L168" s="231"/>
      <c r="M168" s="27" t="s">
        <v>1088</v>
      </c>
      <c r="N168" s="27" t="s">
        <v>452</v>
      </c>
      <c r="O168" s="26" t="str">
        <f>Table4[[#This Row],[EN-DC Configuration]]&amp;" "&amp;Table4[[#This Row],[Power Class]]&amp;" "&amp;Table4[[#This Row],[RAN4
Release]]</f>
        <v>DC_2A-2A-71A_n78A PC3 Rel-16</v>
      </c>
      <c r="P168" s="29" t="s">
        <v>1004</v>
      </c>
      <c r="Q168" s="29"/>
      <c r="R168" s="92">
        <v>0</v>
      </c>
      <c r="S168" s="157">
        <v>0</v>
      </c>
      <c r="T168" s="232">
        <v>0</v>
      </c>
      <c r="U168" s="232">
        <v>0</v>
      </c>
      <c r="V168" s="92"/>
      <c r="W168" s="92"/>
      <c r="X168" s="92"/>
      <c r="Y168" s="92"/>
      <c r="Z168" s="178">
        <v>4</v>
      </c>
      <c r="AA168" s="178">
        <f>Table4[[#This Row],[No. of Component Carriers (LTE)]]+Table4[[#This Row],[No. of Component Carriers (NR)]]</f>
        <v>4</v>
      </c>
      <c r="AB168" s="178">
        <v>3</v>
      </c>
      <c r="AC168" s="178">
        <v>1</v>
      </c>
      <c r="AD168" s="179" t="s">
        <v>373</v>
      </c>
      <c r="AE168" s="29" t="s">
        <v>655</v>
      </c>
      <c r="AF168" s="29" t="s">
        <v>835</v>
      </c>
      <c r="AG168" s="236"/>
      <c r="AH168" s="29" t="s">
        <v>1042</v>
      </c>
    </row>
    <row r="169" spans="1:34" ht="13">
      <c r="A169" s="29">
        <v>163</v>
      </c>
      <c r="B169" s="26" t="s">
        <v>315</v>
      </c>
      <c r="C169" s="26" t="s">
        <v>742</v>
      </c>
      <c r="D169" s="29"/>
      <c r="E169" s="230">
        <v>2</v>
      </c>
      <c r="F169" s="230">
        <v>7</v>
      </c>
      <c r="G169" s="231">
        <v>13</v>
      </c>
      <c r="H169" s="231" t="s">
        <v>373</v>
      </c>
      <c r="I169" s="182">
        <v>66</v>
      </c>
      <c r="J169" s="231" t="s">
        <v>373</v>
      </c>
      <c r="K169" s="231"/>
      <c r="L169" s="231"/>
      <c r="M169" s="27" t="s">
        <v>1088</v>
      </c>
      <c r="N169" s="27" t="s">
        <v>452</v>
      </c>
      <c r="O169" s="26" t="str">
        <f>Table4[[#This Row],[EN-DC Configuration]]&amp;" "&amp;Table4[[#This Row],[Power Class]]&amp;" "&amp;Table4[[#This Row],[RAN4
Release]]</f>
        <v>DC_2A-7A-13A_n66A PC3 Rel-16</v>
      </c>
      <c r="P169" s="29" t="s">
        <v>1005</v>
      </c>
      <c r="Q169" s="29" t="s">
        <v>837</v>
      </c>
      <c r="R169" s="92"/>
      <c r="S169" s="29"/>
      <c r="T169" s="29"/>
      <c r="U169" s="232">
        <v>1</v>
      </c>
      <c r="V169" s="92"/>
      <c r="W169" s="92"/>
      <c r="X169" s="92"/>
      <c r="Y169" s="92"/>
      <c r="Z169" s="178">
        <v>4</v>
      </c>
      <c r="AA169" s="178">
        <f>Table4[[#This Row],[No. of Component Carriers (LTE)]]+Table4[[#This Row],[No. of Component Carriers (NR)]]</f>
        <v>4</v>
      </c>
      <c r="AB169" s="178">
        <v>3</v>
      </c>
      <c r="AC169" s="178">
        <v>1</v>
      </c>
      <c r="AD169" s="179" t="s">
        <v>373</v>
      </c>
      <c r="AE169" s="29" t="s">
        <v>494</v>
      </c>
      <c r="AF169" s="29" t="s">
        <v>835</v>
      </c>
      <c r="AG169" s="29"/>
      <c r="AH169" s="29" t="s">
        <v>1042</v>
      </c>
    </row>
    <row r="170" spans="1:34" ht="13">
      <c r="A170" s="29">
        <v>164</v>
      </c>
      <c r="B170" s="26" t="s">
        <v>315</v>
      </c>
      <c r="C170" s="26" t="s">
        <v>733</v>
      </c>
      <c r="D170" s="29"/>
      <c r="E170" s="230">
        <v>2</v>
      </c>
      <c r="F170" s="230">
        <v>7</v>
      </c>
      <c r="G170" s="231">
        <v>66</v>
      </c>
      <c r="H170" s="231" t="s">
        <v>373</v>
      </c>
      <c r="I170" s="182">
        <v>66</v>
      </c>
      <c r="J170" s="231" t="s">
        <v>373</v>
      </c>
      <c r="K170" s="231"/>
      <c r="L170" s="231"/>
      <c r="M170" s="27" t="s">
        <v>1088</v>
      </c>
      <c r="N170" s="27" t="s">
        <v>452</v>
      </c>
      <c r="O170" s="26" t="str">
        <f>Table4[[#This Row],[EN-DC Configuration]]&amp;" "&amp;Table4[[#This Row],[Power Class]]&amp;" "&amp;Table4[[#This Row],[RAN4
Release]]</f>
        <v>DC_2A-7A-66A_n66A PC3 Rel-16</v>
      </c>
      <c r="P170" s="29" t="s">
        <v>1005</v>
      </c>
      <c r="Q170" s="29" t="s">
        <v>837</v>
      </c>
      <c r="R170" s="92"/>
      <c r="S170" s="29"/>
      <c r="T170" s="29"/>
      <c r="U170" s="232">
        <v>1</v>
      </c>
      <c r="V170" s="92"/>
      <c r="W170" s="92"/>
      <c r="X170" s="92"/>
      <c r="Y170" s="92"/>
      <c r="Z170" s="178">
        <v>4</v>
      </c>
      <c r="AA170" s="178">
        <f>Table4[[#This Row],[No. of Component Carriers (LTE)]]+Table4[[#This Row],[No. of Component Carriers (NR)]]</f>
        <v>4</v>
      </c>
      <c r="AB170" s="178">
        <v>3</v>
      </c>
      <c r="AC170" s="178">
        <v>1</v>
      </c>
      <c r="AD170" s="179" t="s">
        <v>373</v>
      </c>
      <c r="AE170" s="29" t="s">
        <v>494</v>
      </c>
      <c r="AF170" s="29" t="s">
        <v>835</v>
      </c>
      <c r="AG170" s="29"/>
      <c r="AH170" s="29" t="s">
        <v>1042</v>
      </c>
    </row>
    <row r="171" spans="1:34" ht="13">
      <c r="A171" s="29">
        <v>165</v>
      </c>
      <c r="B171" s="26" t="s">
        <v>315</v>
      </c>
      <c r="C171" s="26" t="s">
        <v>680</v>
      </c>
      <c r="D171" s="29"/>
      <c r="E171" s="230">
        <v>2</v>
      </c>
      <c r="F171" s="230">
        <v>7</v>
      </c>
      <c r="G171" s="231">
        <v>66</v>
      </c>
      <c r="H171" s="231" t="s">
        <v>373</v>
      </c>
      <c r="I171" s="182">
        <v>71</v>
      </c>
      <c r="J171" s="231" t="s">
        <v>373</v>
      </c>
      <c r="K171" s="231"/>
      <c r="L171" s="231"/>
      <c r="M171" s="27" t="s">
        <v>1088</v>
      </c>
      <c r="N171" s="27" t="s">
        <v>452</v>
      </c>
      <c r="O171" s="26" t="str">
        <f>Table4[[#This Row],[EN-DC Configuration]]&amp;" "&amp;Table4[[#This Row],[Power Class]]&amp;" "&amp;Table4[[#This Row],[RAN4
Release]]</f>
        <v>DC_2A-7A-66A_n71A PC3 Rel-16</v>
      </c>
      <c r="P171" s="29" t="s">
        <v>1006</v>
      </c>
      <c r="Q171" s="29"/>
      <c r="R171" s="92">
        <v>0</v>
      </c>
      <c r="S171" s="157">
        <v>0</v>
      </c>
      <c r="T171" s="232">
        <v>0</v>
      </c>
      <c r="U171" s="232">
        <v>0</v>
      </c>
      <c r="V171" s="92"/>
      <c r="W171" s="92"/>
      <c r="X171" s="92"/>
      <c r="Y171" s="92"/>
      <c r="Z171" s="178">
        <v>4</v>
      </c>
      <c r="AA171" s="178">
        <f>Table4[[#This Row],[No. of Component Carriers (LTE)]]+Table4[[#This Row],[No. of Component Carriers (NR)]]</f>
        <v>4</v>
      </c>
      <c r="AB171" s="178">
        <v>3</v>
      </c>
      <c r="AC171" s="178">
        <v>1</v>
      </c>
      <c r="AD171" s="179" t="s">
        <v>373</v>
      </c>
      <c r="AE171" s="29" t="s">
        <v>655</v>
      </c>
      <c r="AF171" s="29" t="s">
        <v>835</v>
      </c>
      <c r="AG171" s="236"/>
      <c r="AH171" s="29" t="s">
        <v>1042</v>
      </c>
    </row>
    <row r="172" spans="1:34" ht="13">
      <c r="A172" s="29">
        <v>166</v>
      </c>
      <c r="B172" s="26" t="s">
        <v>315</v>
      </c>
      <c r="C172" s="26" t="s">
        <v>791</v>
      </c>
      <c r="D172" s="29"/>
      <c r="E172" s="230">
        <v>2</v>
      </c>
      <c r="F172" s="230">
        <v>7</v>
      </c>
      <c r="G172" s="231">
        <v>66</v>
      </c>
      <c r="H172" s="231" t="s">
        <v>373</v>
      </c>
      <c r="I172" s="182">
        <v>77</v>
      </c>
      <c r="J172" s="231" t="s">
        <v>373</v>
      </c>
      <c r="K172" s="231"/>
      <c r="L172" s="231"/>
      <c r="M172" s="27" t="s">
        <v>1088</v>
      </c>
      <c r="N172" s="27" t="s">
        <v>652</v>
      </c>
      <c r="O172" s="26" t="str">
        <f>Table4[[#This Row],[EN-DC Configuration]]&amp;" "&amp;Table4[[#This Row],[Power Class]]&amp;" "&amp;Table4[[#This Row],[RAN4
Release]]</f>
        <v>DC_2A-7A-66A_n77A PC3 Rel-17</v>
      </c>
      <c r="P172" s="29" t="s">
        <v>1004</v>
      </c>
      <c r="Q172" s="29"/>
      <c r="R172" s="92">
        <v>0</v>
      </c>
      <c r="S172" s="158">
        <v>0</v>
      </c>
      <c r="T172" s="233">
        <v>0</v>
      </c>
      <c r="U172" s="232">
        <v>0</v>
      </c>
      <c r="V172" s="92"/>
      <c r="W172" s="92"/>
      <c r="X172" s="92"/>
      <c r="Y172" s="92"/>
      <c r="Z172" s="178">
        <v>4</v>
      </c>
      <c r="AA172" s="178">
        <f>Table4[[#This Row],[No. of Component Carriers (LTE)]]+Table4[[#This Row],[No. of Component Carriers (NR)]]</f>
        <v>4</v>
      </c>
      <c r="AB172" s="178">
        <v>3</v>
      </c>
      <c r="AC172" s="178">
        <v>1</v>
      </c>
      <c r="AD172" s="179" t="s">
        <v>373</v>
      </c>
      <c r="AE172" s="29" t="s">
        <v>494</v>
      </c>
      <c r="AF172" s="29" t="s">
        <v>835</v>
      </c>
      <c r="AG172" s="180"/>
      <c r="AH172" s="29" t="s">
        <v>1042</v>
      </c>
    </row>
    <row r="173" spans="1:34" ht="13">
      <c r="A173" s="29">
        <v>167</v>
      </c>
      <c r="B173" s="26" t="s">
        <v>315</v>
      </c>
      <c r="C173" s="26" t="s">
        <v>681</v>
      </c>
      <c r="D173" s="29"/>
      <c r="E173" s="230">
        <v>2</v>
      </c>
      <c r="F173" s="230">
        <v>7</v>
      </c>
      <c r="G173" s="231">
        <v>66</v>
      </c>
      <c r="H173" s="231" t="s">
        <v>373</v>
      </c>
      <c r="I173" s="182">
        <v>78</v>
      </c>
      <c r="J173" s="231" t="s">
        <v>373</v>
      </c>
      <c r="K173" s="231"/>
      <c r="L173" s="231"/>
      <c r="M173" s="27" t="s">
        <v>1088</v>
      </c>
      <c r="N173" s="27" t="s">
        <v>452</v>
      </c>
      <c r="O173" s="26" t="str">
        <f>Table4[[#This Row],[EN-DC Configuration]]&amp;" "&amp;Table4[[#This Row],[Power Class]]&amp;" "&amp;Table4[[#This Row],[RAN4
Release]]</f>
        <v>DC_2A-7A-66A_n78A PC3 Rel-16</v>
      </c>
      <c r="P173" s="29" t="s">
        <v>1006</v>
      </c>
      <c r="Q173" s="29"/>
      <c r="R173" s="92">
        <v>0</v>
      </c>
      <c r="S173" s="157">
        <v>0</v>
      </c>
      <c r="T173" s="232">
        <v>0</v>
      </c>
      <c r="U173" s="232">
        <v>0</v>
      </c>
      <c r="V173" s="92"/>
      <c r="W173" s="92"/>
      <c r="X173" s="92"/>
      <c r="Y173" s="92"/>
      <c r="Z173" s="178">
        <v>4</v>
      </c>
      <c r="AA173" s="178">
        <f>Table4[[#This Row],[No. of Component Carriers (LTE)]]+Table4[[#This Row],[No. of Component Carriers (NR)]]</f>
        <v>4</v>
      </c>
      <c r="AB173" s="178">
        <v>3</v>
      </c>
      <c r="AC173" s="178">
        <v>1</v>
      </c>
      <c r="AD173" s="179" t="s">
        <v>373</v>
      </c>
      <c r="AE173" s="29" t="s">
        <v>1147</v>
      </c>
      <c r="AF173" s="29" t="s">
        <v>835</v>
      </c>
      <c r="AG173" s="236"/>
      <c r="AH173" s="29" t="s">
        <v>1042</v>
      </c>
    </row>
    <row r="174" spans="1:34" ht="13">
      <c r="A174" s="29">
        <v>168</v>
      </c>
      <c r="B174" s="26" t="s">
        <v>315</v>
      </c>
      <c r="C174" s="26" t="s">
        <v>750</v>
      </c>
      <c r="D174" s="29"/>
      <c r="E174" s="230">
        <v>2</v>
      </c>
      <c r="F174" s="231">
        <v>12</v>
      </c>
      <c r="G174" s="231">
        <v>66</v>
      </c>
      <c r="H174" s="231" t="s">
        <v>373</v>
      </c>
      <c r="I174" s="182">
        <v>66</v>
      </c>
      <c r="J174" s="231" t="s">
        <v>373</v>
      </c>
      <c r="K174" s="231"/>
      <c r="L174" s="231"/>
      <c r="M174" s="27" t="s">
        <v>1088</v>
      </c>
      <c r="N174" s="27" t="s">
        <v>452</v>
      </c>
      <c r="O174" s="26" t="str">
        <f>Table4[[#This Row],[EN-DC Configuration]]&amp;" "&amp;Table4[[#This Row],[Power Class]]&amp;" "&amp;Table4[[#This Row],[RAN4
Release]]</f>
        <v>DC_2A-12A-66A_n66A PC3 Rel-16</v>
      </c>
      <c r="P174" s="29" t="s">
        <v>1006</v>
      </c>
      <c r="Q174" s="29"/>
      <c r="R174" s="92">
        <v>0</v>
      </c>
      <c r="S174" s="157">
        <v>0</v>
      </c>
      <c r="T174" s="232">
        <v>0</v>
      </c>
      <c r="U174" s="232">
        <v>0</v>
      </c>
      <c r="V174" s="92"/>
      <c r="W174" s="92"/>
      <c r="X174" s="92"/>
      <c r="Y174" s="92"/>
      <c r="Z174" s="178">
        <v>4</v>
      </c>
      <c r="AA174" s="178">
        <f>Table4[[#This Row],[No. of Component Carriers (LTE)]]+Table4[[#This Row],[No. of Component Carriers (NR)]]</f>
        <v>4</v>
      </c>
      <c r="AB174" s="178">
        <v>3</v>
      </c>
      <c r="AC174" s="178">
        <v>1</v>
      </c>
      <c r="AD174" s="179" t="s">
        <v>373</v>
      </c>
      <c r="AE174" s="29" t="s">
        <v>469</v>
      </c>
      <c r="AF174" s="29" t="s">
        <v>835</v>
      </c>
      <c r="AG174" s="180"/>
      <c r="AH174" s="29" t="s">
        <v>1042</v>
      </c>
    </row>
    <row r="175" spans="1:34" ht="13">
      <c r="A175" s="29">
        <v>169</v>
      </c>
      <c r="B175" s="26" t="s">
        <v>315</v>
      </c>
      <c r="C175" s="26" t="s">
        <v>752</v>
      </c>
      <c r="D175" s="29"/>
      <c r="E175" s="230">
        <v>2</v>
      </c>
      <c r="F175" s="231">
        <v>13</v>
      </c>
      <c r="G175" s="231">
        <v>66</v>
      </c>
      <c r="H175" s="231" t="s">
        <v>373</v>
      </c>
      <c r="I175" s="182">
        <v>66</v>
      </c>
      <c r="J175" s="231" t="s">
        <v>373</v>
      </c>
      <c r="K175" s="231"/>
      <c r="L175" s="231"/>
      <c r="M175" s="27" t="s">
        <v>1088</v>
      </c>
      <c r="N175" s="27" t="s">
        <v>452</v>
      </c>
      <c r="O175" s="26" t="str">
        <f>Table4[[#This Row],[EN-DC Configuration]]&amp;" "&amp;Table4[[#This Row],[Power Class]]&amp;" "&amp;Table4[[#This Row],[RAN4
Release]]</f>
        <v>DC_2A-13A-66A_n66A PC3 Rel-16</v>
      </c>
      <c r="P175" s="29" t="s">
        <v>1006</v>
      </c>
      <c r="Q175" s="29"/>
      <c r="R175" s="92">
        <v>0</v>
      </c>
      <c r="S175" s="157">
        <v>0</v>
      </c>
      <c r="T175" s="232">
        <v>0</v>
      </c>
      <c r="U175" s="232">
        <v>0</v>
      </c>
      <c r="V175" s="92"/>
      <c r="W175" s="92"/>
      <c r="X175" s="92"/>
      <c r="Y175" s="92"/>
      <c r="Z175" s="178">
        <v>4</v>
      </c>
      <c r="AA175" s="178">
        <f>Table4[[#This Row],[No. of Component Carriers (LTE)]]+Table4[[#This Row],[No. of Component Carriers (NR)]]</f>
        <v>4</v>
      </c>
      <c r="AB175" s="178">
        <v>3</v>
      </c>
      <c r="AC175" s="178">
        <v>1</v>
      </c>
      <c r="AD175" s="179" t="s">
        <v>373</v>
      </c>
      <c r="AE175" s="29" t="s">
        <v>494</v>
      </c>
      <c r="AF175" s="29" t="s">
        <v>835</v>
      </c>
      <c r="AG175" s="180"/>
      <c r="AH175" s="29" t="s">
        <v>1042</v>
      </c>
    </row>
    <row r="176" spans="1:34" ht="13">
      <c r="A176" s="29">
        <v>170</v>
      </c>
      <c r="B176" s="26" t="s">
        <v>315</v>
      </c>
      <c r="C176" s="26" t="s">
        <v>683</v>
      </c>
      <c r="D176" s="29"/>
      <c r="E176" s="230">
        <v>2</v>
      </c>
      <c r="F176" s="231">
        <v>66</v>
      </c>
      <c r="G176" s="231">
        <v>71</v>
      </c>
      <c r="H176" s="231" t="s">
        <v>373</v>
      </c>
      <c r="I176" s="182">
        <v>78</v>
      </c>
      <c r="J176" s="231" t="s">
        <v>373</v>
      </c>
      <c r="K176" s="231"/>
      <c r="L176" s="231"/>
      <c r="M176" s="27" t="s">
        <v>1088</v>
      </c>
      <c r="N176" s="27" t="s">
        <v>452</v>
      </c>
      <c r="O176" s="26" t="str">
        <f>Table4[[#This Row],[EN-DC Configuration]]&amp;" "&amp;Table4[[#This Row],[Power Class]]&amp;" "&amp;Table4[[#This Row],[RAN4
Release]]</f>
        <v>DC_2A-66A-71A_n78A PC3 Rel-16</v>
      </c>
      <c r="P176" s="29" t="s">
        <v>1004</v>
      </c>
      <c r="Q176" s="29"/>
      <c r="R176" s="92">
        <v>0</v>
      </c>
      <c r="S176" s="157">
        <v>0</v>
      </c>
      <c r="T176" s="232">
        <v>0</v>
      </c>
      <c r="U176" s="232">
        <v>0</v>
      </c>
      <c r="V176" s="92"/>
      <c r="W176" s="92"/>
      <c r="X176" s="92"/>
      <c r="Y176" s="92"/>
      <c r="Z176" s="178">
        <v>4</v>
      </c>
      <c r="AA176" s="178">
        <f>Table4[[#This Row],[No. of Component Carriers (LTE)]]+Table4[[#This Row],[No. of Component Carriers (NR)]]</f>
        <v>4</v>
      </c>
      <c r="AB176" s="178">
        <v>3</v>
      </c>
      <c r="AC176" s="178">
        <v>1</v>
      </c>
      <c r="AD176" s="179" t="s">
        <v>373</v>
      </c>
      <c r="AE176" s="29" t="s">
        <v>655</v>
      </c>
      <c r="AF176" s="29" t="s">
        <v>835</v>
      </c>
      <c r="AG176" s="236"/>
      <c r="AH176" s="29" t="s">
        <v>1042</v>
      </c>
    </row>
    <row r="177" spans="1:34" ht="13">
      <c r="A177" s="29">
        <v>171</v>
      </c>
      <c r="B177" s="26" t="s">
        <v>315</v>
      </c>
      <c r="C177" s="26" t="s">
        <v>1051</v>
      </c>
      <c r="D177" s="29"/>
      <c r="E177" s="230">
        <v>2</v>
      </c>
      <c r="F177" s="231">
        <v>66</v>
      </c>
      <c r="G177" s="231" t="s">
        <v>373</v>
      </c>
      <c r="H177" s="231" t="s">
        <v>373</v>
      </c>
      <c r="I177" s="182">
        <v>71</v>
      </c>
      <c r="J177" s="231" t="s">
        <v>373</v>
      </c>
      <c r="K177" s="231"/>
      <c r="L177" s="231"/>
      <c r="M177" s="27" t="s">
        <v>1088</v>
      </c>
      <c r="N177" s="27" t="s">
        <v>450</v>
      </c>
      <c r="O177" s="26" t="str">
        <f>Table4[[#This Row],[EN-DC Configuration]]&amp;" "&amp;Table4[[#This Row],[Power Class]]&amp;" "&amp;Table4[[#This Row],[RAN4
Release]]</f>
        <v>DC_2A-66A-(n)71AA PC3 Rel-15</v>
      </c>
      <c r="P177" s="29" t="s">
        <v>1005</v>
      </c>
      <c r="Q177" s="29" t="s">
        <v>1043</v>
      </c>
      <c r="R177" s="92"/>
      <c r="S177" s="29"/>
      <c r="T177" s="29"/>
      <c r="U177" s="29"/>
      <c r="V177" s="29"/>
      <c r="W177" s="29"/>
      <c r="X177" s="29"/>
      <c r="Y177" s="29"/>
      <c r="Z177" s="178">
        <v>4</v>
      </c>
      <c r="AA177" s="178">
        <f>Table4[[#This Row],[No. of Component Carriers (LTE)]]+Table4[[#This Row],[No. of Component Carriers (NR)]]</f>
        <v>4</v>
      </c>
      <c r="AB177" s="178">
        <v>3</v>
      </c>
      <c r="AC177" s="178">
        <v>1</v>
      </c>
      <c r="AD177" s="179" t="s">
        <v>373</v>
      </c>
      <c r="AE177" s="29" t="s">
        <v>467</v>
      </c>
      <c r="AF177" s="29" t="s">
        <v>708</v>
      </c>
      <c r="AG177" s="29"/>
      <c r="AH177" s="29" t="s">
        <v>1042</v>
      </c>
    </row>
    <row r="178" spans="1:34" ht="13">
      <c r="A178" s="29">
        <v>172</v>
      </c>
      <c r="B178" s="26" t="s">
        <v>315</v>
      </c>
      <c r="C178" s="26" t="s">
        <v>1001</v>
      </c>
      <c r="D178" s="29"/>
      <c r="E178" s="230">
        <v>5</v>
      </c>
      <c r="F178" s="230">
        <v>7</v>
      </c>
      <c r="G178" s="230">
        <v>7</v>
      </c>
      <c r="H178" s="231" t="s">
        <v>373</v>
      </c>
      <c r="I178" s="182">
        <v>66</v>
      </c>
      <c r="J178" s="231" t="s">
        <v>373</v>
      </c>
      <c r="K178" s="231"/>
      <c r="L178" s="231"/>
      <c r="M178" s="27" t="s">
        <v>1088</v>
      </c>
      <c r="N178" s="27" t="s">
        <v>845</v>
      </c>
      <c r="O178" s="26" t="str">
        <f>Table4[[#This Row],[EN-DC Configuration]]&amp;" "&amp;Table4[[#This Row],[Power Class]]&amp;" "&amp;Table4[[#This Row],[RAN4
Release]]</f>
        <v>DC_5A-7A-7A_n66A PC3 Rel-17</v>
      </c>
      <c r="P178" s="29" t="s">
        <v>1004</v>
      </c>
      <c r="Q178" s="29"/>
      <c r="R178" s="92">
        <v>0</v>
      </c>
      <c r="S178" s="158">
        <v>0</v>
      </c>
      <c r="T178" s="233">
        <v>0</v>
      </c>
      <c r="U178" s="232"/>
      <c r="V178" s="92"/>
      <c r="W178" s="92"/>
      <c r="X178" s="92"/>
      <c r="Y178" s="92"/>
      <c r="Z178" s="178">
        <v>4</v>
      </c>
      <c r="AA178" s="178">
        <f>Table4[[#This Row],[No. of Component Carriers (LTE)]]+Table4[[#This Row],[No. of Component Carriers (NR)]]</f>
        <v>4</v>
      </c>
      <c r="AB178" s="178">
        <v>3</v>
      </c>
      <c r="AC178" s="178">
        <v>1</v>
      </c>
      <c r="AD178" s="179" t="s">
        <v>373</v>
      </c>
      <c r="AE178" s="29" t="s">
        <v>470</v>
      </c>
      <c r="AF178" s="29" t="s">
        <v>835</v>
      </c>
      <c r="AG178" s="180"/>
      <c r="AH178" s="29" t="s">
        <v>1042</v>
      </c>
    </row>
    <row r="179" spans="1:34" ht="13">
      <c r="A179" s="29">
        <v>173</v>
      </c>
      <c r="B179" s="26" t="s">
        <v>315</v>
      </c>
      <c r="C179" s="26" t="s">
        <v>756</v>
      </c>
      <c r="D179" s="29"/>
      <c r="E179" s="230">
        <v>5</v>
      </c>
      <c r="F179" s="230">
        <v>7</v>
      </c>
      <c r="G179" s="231">
        <v>66</v>
      </c>
      <c r="H179" s="231" t="s">
        <v>373</v>
      </c>
      <c r="I179" s="182">
        <v>66</v>
      </c>
      <c r="J179" s="231" t="s">
        <v>373</v>
      </c>
      <c r="K179" s="231"/>
      <c r="L179" s="231"/>
      <c r="M179" s="27" t="s">
        <v>1088</v>
      </c>
      <c r="N179" s="27" t="s">
        <v>652</v>
      </c>
      <c r="O179" s="26" t="str">
        <f>Table4[[#This Row],[EN-DC Configuration]]&amp;" "&amp;Table4[[#This Row],[Power Class]]&amp;" "&amp;Table4[[#This Row],[RAN4
Release]]</f>
        <v>DC_5A-7A-66A_n66A PC3 Rel-17</v>
      </c>
      <c r="P179" s="29" t="s">
        <v>1004</v>
      </c>
      <c r="Q179" s="29"/>
      <c r="R179" s="92">
        <v>0</v>
      </c>
      <c r="S179" s="158">
        <v>0</v>
      </c>
      <c r="T179" s="233">
        <v>0</v>
      </c>
      <c r="U179" s="232">
        <v>0</v>
      </c>
      <c r="V179" s="92"/>
      <c r="W179" s="92"/>
      <c r="X179" s="92"/>
      <c r="Y179" s="92"/>
      <c r="Z179" s="178">
        <v>4</v>
      </c>
      <c r="AA179" s="178">
        <f>Table4[[#This Row],[No. of Component Carriers (LTE)]]+Table4[[#This Row],[No. of Component Carriers (NR)]]</f>
        <v>4</v>
      </c>
      <c r="AB179" s="178">
        <v>3</v>
      </c>
      <c r="AC179" s="178">
        <v>1</v>
      </c>
      <c r="AD179" s="179" t="s">
        <v>373</v>
      </c>
      <c r="AE179" s="29" t="s">
        <v>470</v>
      </c>
      <c r="AF179" s="29" t="s">
        <v>835</v>
      </c>
      <c r="AG179" s="180"/>
      <c r="AH179" s="29" t="s">
        <v>1042</v>
      </c>
    </row>
    <row r="180" spans="1:34" ht="13">
      <c r="A180" s="29">
        <v>174</v>
      </c>
      <c r="B180" s="26" t="s">
        <v>315</v>
      </c>
      <c r="C180" s="26" t="s">
        <v>1002</v>
      </c>
      <c r="D180" s="29" t="s">
        <v>556</v>
      </c>
      <c r="E180" s="230">
        <v>7</v>
      </c>
      <c r="F180" s="230">
        <v>7</v>
      </c>
      <c r="G180" s="231">
        <v>29</v>
      </c>
      <c r="H180" s="231" t="s">
        <v>373</v>
      </c>
      <c r="I180" s="182">
        <v>78</v>
      </c>
      <c r="J180" s="231" t="s">
        <v>373</v>
      </c>
      <c r="K180" s="231"/>
      <c r="L180" s="231"/>
      <c r="M180" s="27" t="s">
        <v>1088</v>
      </c>
      <c r="N180" s="27" t="s">
        <v>845</v>
      </c>
      <c r="O180" s="26" t="str">
        <f>Table4[[#This Row],[EN-DC Configuration]]&amp;" "&amp;Table4[[#This Row],[Power Class]]&amp;" "&amp;Table4[[#This Row],[RAN4
Release]]</f>
        <v>DC_7A-7A-29A_n78A PC3 Rel-17</v>
      </c>
      <c r="P180" s="29" t="s">
        <v>1004</v>
      </c>
      <c r="Q180" s="29"/>
      <c r="R180" s="92">
        <v>0</v>
      </c>
      <c r="S180" s="158">
        <v>0</v>
      </c>
      <c r="T180" s="233">
        <v>0</v>
      </c>
      <c r="U180" s="232"/>
      <c r="V180" s="92"/>
      <c r="W180" s="92"/>
      <c r="X180" s="92"/>
      <c r="Y180" s="92"/>
      <c r="Z180" s="178">
        <v>4</v>
      </c>
      <c r="AA180" s="178">
        <f>Table4[[#This Row],[No. of Component Carriers (LTE)]]+Table4[[#This Row],[No. of Component Carriers (NR)]]</f>
        <v>4</v>
      </c>
      <c r="AB180" s="178">
        <v>3</v>
      </c>
      <c r="AC180" s="178">
        <v>1</v>
      </c>
      <c r="AD180" s="179" t="s">
        <v>373</v>
      </c>
      <c r="AE180" s="29" t="s">
        <v>470</v>
      </c>
      <c r="AF180" s="29" t="s">
        <v>835</v>
      </c>
      <c r="AG180" s="180"/>
      <c r="AH180" s="29" t="s">
        <v>1042</v>
      </c>
    </row>
    <row r="181" spans="1:34" ht="13">
      <c r="A181" s="29">
        <v>175</v>
      </c>
      <c r="B181" s="26" t="s">
        <v>315</v>
      </c>
      <c r="C181" s="26" t="s">
        <v>748</v>
      </c>
      <c r="D181" s="29"/>
      <c r="E181" s="230">
        <v>7</v>
      </c>
      <c r="F181" s="231">
        <v>13</v>
      </c>
      <c r="G181" s="231">
        <v>66</v>
      </c>
      <c r="H181" s="231" t="s">
        <v>373</v>
      </c>
      <c r="I181" s="182">
        <v>66</v>
      </c>
      <c r="J181" s="231" t="s">
        <v>373</v>
      </c>
      <c r="K181" s="231"/>
      <c r="L181" s="231"/>
      <c r="M181" s="27" t="s">
        <v>1088</v>
      </c>
      <c r="N181" s="27" t="s">
        <v>452</v>
      </c>
      <c r="O181" s="26" t="str">
        <f>Table4[[#This Row],[EN-DC Configuration]]&amp;" "&amp;Table4[[#This Row],[Power Class]]&amp;" "&amp;Table4[[#This Row],[RAN4
Release]]</f>
        <v>DC_7A-13A-66A_n66A PC3 Rel-16</v>
      </c>
      <c r="P181" s="29" t="s">
        <v>1004</v>
      </c>
      <c r="Q181" s="29"/>
      <c r="R181" s="92">
        <v>0</v>
      </c>
      <c r="S181" s="157">
        <v>0</v>
      </c>
      <c r="T181" s="232">
        <v>0</v>
      </c>
      <c r="U181" s="232">
        <v>0</v>
      </c>
      <c r="V181" s="92"/>
      <c r="W181" s="92"/>
      <c r="X181" s="92"/>
      <c r="Y181" s="92"/>
      <c r="Z181" s="178">
        <v>4</v>
      </c>
      <c r="AA181" s="178">
        <f>Table4[[#This Row],[No. of Component Carriers (LTE)]]+Table4[[#This Row],[No. of Component Carriers (NR)]]</f>
        <v>4</v>
      </c>
      <c r="AB181" s="178">
        <v>3</v>
      </c>
      <c r="AC181" s="178">
        <v>1</v>
      </c>
      <c r="AD181" s="179" t="s">
        <v>373</v>
      </c>
      <c r="AE181" s="29" t="s">
        <v>1257</v>
      </c>
      <c r="AF181" s="29" t="s">
        <v>835</v>
      </c>
      <c r="AG181" s="180"/>
      <c r="AH181" s="29" t="s">
        <v>1042</v>
      </c>
    </row>
    <row r="182" spans="1:34" ht="13">
      <c r="A182" s="29">
        <v>176</v>
      </c>
      <c r="B182" s="26" t="s">
        <v>315</v>
      </c>
      <c r="C182" s="26" t="s">
        <v>811</v>
      </c>
      <c r="D182" s="29"/>
      <c r="E182" s="230">
        <v>2</v>
      </c>
      <c r="F182" s="230">
        <v>2</v>
      </c>
      <c r="G182" s="230">
        <v>7</v>
      </c>
      <c r="H182" s="231">
        <v>66</v>
      </c>
      <c r="I182" s="182">
        <v>71</v>
      </c>
      <c r="J182" s="231" t="s">
        <v>373</v>
      </c>
      <c r="K182" s="231"/>
      <c r="L182" s="231"/>
      <c r="M182" s="27" t="s">
        <v>1088</v>
      </c>
      <c r="N182" s="27" t="s">
        <v>652</v>
      </c>
      <c r="O182" s="26" t="str">
        <f>Table4[[#This Row],[EN-DC Configuration]]&amp;" "&amp;Table4[[#This Row],[Power Class]]&amp;" "&amp;Table4[[#This Row],[RAN4
Release]]</f>
        <v>DC_2A-2A-7A-66A_n71A PC3 Rel-17</v>
      </c>
      <c r="P182" s="29" t="s">
        <v>1004</v>
      </c>
      <c r="Q182" s="29"/>
      <c r="R182" s="92">
        <v>0</v>
      </c>
      <c r="S182" s="158">
        <v>0</v>
      </c>
      <c r="T182" s="233">
        <v>0</v>
      </c>
      <c r="U182" s="232">
        <v>0</v>
      </c>
      <c r="V182" s="92"/>
      <c r="W182" s="92"/>
      <c r="X182" s="92"/>
      <c r="Y182" s="92"/>
      <c r="Z182" s="178">
        <v>4</v>
      </c>
      <c r="AA182" s="178">
        <f>Table4[[#This Row],[No. of Component Carriers (LTE)]]+Table4[[#This Row],[No. of Component Carriers (NR)]]</f>
        <v>5</v>
      </c>
      <c r="AB182" s="178">
        <v>4</v>
      </c>
      <c r="AC182" s="178">
        <v>1</v>
      </c>
      <c r="AD182" s="179" t="s">
        <v>373</v>
      </c>
      <c r="AE182" s="29" t="s">
        <v>470</v>
      </c>
      <c r="AF182" s="29" t="s">
        <v>709</v>
      </c>
      <c r="AG182" s="180"/>
      <c r="AH182" s="29" t="s">
        <v>1042</v>
      </c>
    </row>
    <row r="183" spans="1:34" ht="13">
      <c r="A183" s="29">
        <v>177</v>
      </c>
      <c r="B183" s="26" t="s">
        <v>315</v>
      </c>
      <c r="C183" s="26" t="s">
        <v>876</v>
      </c>
      <c r="D183" s="29"/>
      <c r="E183" s="230">
        <v>2</v>
      </c>
      <c r="F183" s="230">
        <v>2</v>
      </c>
      <c r="G183" s="231">
        <v>14</v>
      </c>
      <c r="H183" s="231">
        <v>30</v>
      </c>
      <c r="I183" s="182">
        <v>66</v>
      </c>
      <c r="J183" s="231" t="s">
        <v>373</v>
      </c>
      <c r="K183" s="231"/>
      <c r="L183" s="231"/>
      <c r="M183" s="27" t="s">
        <v>1088</v>
      </c>
      <c r="N183" s="27" t="s">
        <v>652</v>
      </c>
      <c r="O183" s="26" t="str">
        <f>Table4[[#This Row],[EN-DC Configuration]]&amp;" "&amp;Table4[[#This Row],[Power Class]]&amp;" "&amp;Table4[[#This Row],[RAN4
Release]]</f>
        <v>DC_2A-2A-14A-30A_n66A PC3 Rel-17</v>
      </c>
      <c r="P183" s="29" t="s">
        <v>1006</v>
      </c>
      <c r="Q183" s="29"/>
      <c r="R183" s="92">
        <v>0</v>
      </c>
      <c r="S183" s="158">
        <v>0</v>
      </c>
      <c r="T183" s="233">
        <v>0</v>
      </c>
      <c r="U183" s="232">
        <v>0</v>
      </c>
      <c r="V183" s="92"/>
      <c r="W183" s="92"/>
      <c r="X183" s="92"/>
      <c r="Y183" s="92"/>
      <c r="Z183" s="178">
        <v>4</v>
      </c>
      <c r="AA183" s="178">
        <f>Table4[[#This Row],[No. of Component Carriers (LTE)]]+Table4[[#This Row],[No. of Component Carriers (NR)]]</f>
        <v>5</v>
      </c>
      <c r="AB183" s="178">
        <v>4</v>
      </c>
      <c r="AC183" s="178">
        <v>1</v>
      </c>
      <c r="AD183" s="179" t="s">
        <v>373</v>
      </c>
      <c r="AE183" s="29" t="s">
        <v>477</v>
      </c>
      <c r="AF183" s="29" t="s">
        <v>709</v>
      </c>
      <c r="AG183" s="29"/>
      <c r="AH183" s="29" t="s">
        <v>1042</v>
      </c>
    </row>
    <row r="184" spans="1:34" ht="13">
      <c r="A184" s="29">
        <v>178</v>
      </c>
      <c r="B184" s="26" t="s">
        <v>315</v>
      </c>
      <c r="C184" s="26" t="s">
        <v>444</v>
      </c>
      <c r="D184" s="29"/>
      <c r="E184" s="230">
        <v>2</v>
      </c>
      <c r="F184" s="230">
        <v>7</v>
      </c>
      <c r="G184" s="230">
        <v>7</v>
      </c>
      <c r="H184" s="231">
        <v>13</v>
      </c>
      <c r="I184" s="182">
        <v>66</v>
      </c>
      <c r="J184" s="231" t="s">
        <v>373</v>
      </c>
      <c r="K184" s="231"/>
      <c r="L184" s="231"/>
      <c r="M184" s="27" t="s">
        <v>1088</v>
      </c>
      <c r="N184" s="27" t="s">
        <v>452</v>
      </c>
      <c r="O184" s="26" t="str">
        <f>Table4[[#This Row],[EN-DC Configuration]]&amp;" "&amp;Table4[[#This Row],[Power Class]]&amp;" "&amp;Table4[[#This Row],[RAN4
Release]]</f>
        <v>DC_2A-7A-7A-13A_n66A PC3 Rel-16</v>
      </c>
      <c r="P184" s="29" t="s">
        <v>1005</v>
      </c>
      <c r="Q184" s="29" t="s">
        <v>643</v>
      </c>
      <c r="R184" s="92"/>
      <c r="S184" s="29"/>
      <c r="T184" s="29"/>
      <c r="U184" s="29"/>
      <c r="V184" s="29"/>
      <c r="W184" s="29"/>
      <c r="X184" s="29"/>
      <c r="Y184" s="29"/>
      <c r="Z184" s="178">
        <v>4</v>
      </c>
      <c r="AA184" s="178">
        <f>Table4[[#This Row],[No. of Component Carriers (LTE)]]+Table4[[#This Row],[No. of Component Carriers (NR)]]</f>
        <v>5</v>
      </c>
      <c r="AB184" s="178">
        <v>4</v>
      </c>
      <c r="AC184" s="178">
        <v>1</v>
      </c>
      <c r="AD184" s="179" t="s">
        <v>373</v>
      </c>
      <c r="AE184" s="29" t="s">
        <v>529</v>
      </c>
      <c r="AF184" s="29" t="s">
        <v>709</v>
      </c>
      <c r="AG184" s="29"/>
      <c r="AH184" s="29" t="s">
        <v>1042</v>
      </c>
    </row>
    <row r="185" spans="1:34" ht="13">
      <c r="A185" s="29">
        <v>179</v>
      </c>
      <c r="B185" s="26" t="s">
        <v>315</v>
      </c>
      <c r="C185" s="26" t="s">
        <v>443</v>
      </c>
      <c r="D185" s="29"/>
      <c r="E185" s="230">
        <v>2</v>
      </c>
      <c r="F185" s="230">
        <v>7</v>
      </c>
      <c r="G185" s="230">
        <v>7</v>
      </c>
      <c r="H185" s="231">
        <v>66</v>
      </c>
      <c r="I185" s="182">
        <v>66</v>
      </c>
      <c r="J185" s="231" t="s">
        <v>373</v>
      </c>
      <c r="K185" s="231"/>
      <c r="L185" s="231"/>
      <c r="M185" s="27" t="s">
        <v>1088</v>
      </c>
      <c r="N185" s="27" t="s">
        <v>452</v>
      </c>
      <c r="O185" s="26" t="str">
        <f>Table4[[#This Row],[EN-DC Configuration]]&amp;" "&amp;Table4[[#This Row],[Power Class]]&amp;" "&amp;Table4[[#This Row],[RAN4
Release]]</f>
        <v>DC_2A-7A-7A-66A_n66A PC3 Rel-16</v>
      </c>
      <c r="P185" s="29" t="s">
        <v>1005</v>
      </c>
      <c r="Q185" s="29" t="s">
        <v>643</v>
      </c>
      <c r="R185" s="92"/>
      <c r="S185" s="29"/>
      <c r="T185" s="29"/>
      <c r="U185" s="29"/>
      <c r="V185" s="29"/>
      <c r="W185" s="29"/>
      <c r="X185" s="29"/>
      <c r="Y185" s="29"/>
      <c r="Z185" s="178">
        <v>4</v>
      </c>
      <c r="AA185" s="178">
        <f>Table4[[#This Row],[No. of Component Carriers (LTE)]]+Table4[[#This Row],[No. of Component Carriers (NR)]]</f>
        <v>5</v>
      </c>
      <c r="AB185" s="178">
        <v>4</v>
      </c>
      <c r="AC185" s="178">
        <v>1</v>
      </c>
      <c r="AD185" s="179" t="s">
        <v>373</v>
      </c>
      <c r="AE185" s="29" t="s">
        <v>529</v>
      </c>
      <c r="AF185" s="29" t="s">
        <v>709</v>
      </c>
      <c r="AG185" s="29"/>
      <c r="AH185" s="29" t="s">
        <v>1042</v>
      </c>
    </row>
    <row r="186" spans="1:34" ht="13">
      <c r="A186" s="29">
        <v>180</v>
      </c>
      <c r="B186" s="26" t="s">
        <v>315</v>
      </c>
      <c r="C186" s="26" t="s">
        <v>782</v>
      </c>
      <c r="D186" s="29"/>
      <c r="E186" s="230">
        <v>2</v>
      </c>
      <c r="F186" s="230">
        <v>7</v>
      </c>
      <c r="G186" s="230">
        <v>7</v>
      </c>
      <c r="H186" s="231">
        <v>66</v>
      </c>
      <c r="I186" s="182">
        <v>77</v>
      </c>
      <c r="J186" s="231" t="s">
        <v>373</v>
      </c>
      <c r="K186" s="231"/>
      <c r="L186" s="231"/>
      <c r="M186" s="27" t="s">
        <v>1088</v>
      </c>
      <c r="N186" s="27" t="s">
        <v>652</v>
      </c>
      <c r="O186" s="26" t="str">
        <f>Table4[[#This Row],[EN-DC Configuration]]&amp;" "&amp;Table4[[#This Row],[Power Class]]&amp;" "&amp;Table4[[#This Row],[RAN4
Release]]</f>
        <v>DC_2A-7A-7A-66A_n77A PC3 Rel-17</v>
      </c>
      <c r="P186" s="29" t="s">
        <v>1004</v>
      </c>
      <c r="Q186" s="29"/>
      <c r="R186" s="92">
        <v>0</v>
      </c>
      <c r="S186" s="158">
        <v>0</v>
      </c>
      <c r="T186" s="233">
        <v>0</v>
      </c>
      <c r="U186" s="232">
        <v>0</v>
      </c>
      <c r="V186" s="92"/>
      <c r="W186" s="92"/>
      <c r="X186" s="92"/>
      <c r="Y186" s="92"/>
      <c r="Z186" s="178">
        <v>4</v>
      </c>
      <c r="AA186" s="178">
        <f>Table4[[#This Row],[No. of Component Carriers (LTE)]]+Table4[[#This Row],[No. of Component Carriers (NR)]]</f>
        <v>5</v>
      </c>
      <c r="AB186" s="178">
        <v>4</v>
      </c>
      <c r="AC186" s="178">
        <v>1</v>
      </c>
      <c r="AD186" s="179" t="s">
        <v>373</v>
      </c>
      <c r="AE186" s="29" t="s">
        <v>494</v>
      </c>
      <c r="AF186" s="29" t="s">
        <v>709</v>
      </c>
      <c r="AG186" s="180"/>
      <c r="AH186" s="29" t="s">
        <v>1042</v>
      </c>
    </row>
    <row r="187" spans="1:34" ht="13">
      <c r="A187" s="29">
        <v>181</v>
      </c>
      <c r="B187" s="26" t="s">
        <v>315</v>
      </c>
      <c r="C187" s="26" t="s">
        <v>445</v>
      </c>
      <c r="D187" s="29"/>
      <c r="E187" s="230">
        <v>2</v>
      </c>
      <c r="F187" s="230">
        <v>7</v>
      </c>
      <c r="G187" s="230">
        <v>7</v>
      </c>
      <c r="H187" s="231">
        <v>66</v>
      </c>
      <c r="I187" s="182">
        <v>78</v>
      </c>
      <c r="J187" s="231" t="s">
        <v>373</v>
      </c>
      <c r="K187" s="231"/>
      <c r="L187" s="231"/>
      <c r="M187" s="27" t="s">
        <v>1088</v>
      </c>
      <c r="N187" s="27" t="s">
        <v>452</v>
      </c>
      <c r="O187" s="26" t="str">
        <f>Table4[[#This Row],[EN-DC Configuration]]&amp;" "&amp;Table4[[#This Row],[Power Class]]&amp;" "&amp;Table4[[#This Row],[RAN4
Release]]</f>
        <v>DC_2A-7A-7A-66A_n78A PC3 Rel-16</v>
      </c>
      <c r="P187" s="29" t="s">
        <v>1005</v>
      </c>
      <c r="Q187" s="29" t="s">
        <v>643</v>
      </c>
      <c r="R187" s="92"/>
      <c r="S187" s="29"/>
      <c r="T187" s="29"/>
      <c r="U187" s="29"/>
      <c r="V187" s="29"/>
      <c r="W187" s="29"/>
      <c r="X187" s="29"/>
      <c r="Y187" s="29"/>
      <c r="Z187" s="178">
        <v>4</v>
      </c>
      <c r="AA187" s="178">
        <f>Table4[[#This Row],[No. of Component Carriers (LTE)]]+Table4[[#This Row],[No. of Component Carriers (NR)]]</f>
        <v>5</v>
      </c>
      <c r="AB187" s="178">
        <v>4</v>
      </c>
      <c r="AC187" s="178">
        <v>1</v>
      </c>
      <c r="AD187" s="179" t="s">
        <v>373</v>
      </c>
      <c r="AE187" s="29" t="s">
        <v>529</v>
      </c>
      <c r="AF187" s="29" t="s">
        <v>709</v>
      </c>
      <c r="AG187" s="29"/>
      <c r="AH187" s="29" t="s">
        <v>1042</v>
      </c>
    </row>
    <row r="188" spans="1:34" ht="13">
      <c r="A188" s="29">
        <v>182</v>
      </c>
      <c r="B188" s="26" t="s">
        <v>315</v>
      </c>
      <c r="C188" s="26" t="s">
        <v>740</v>
      </c>
      <c r="D188" s="29"/>
      <c r="E188" s="230">
        <v>2</v>
      </c>
      <c r="F188" s="230">
        <v>7</v>
      </c>
      <c r="G188" s="231">
        <v>13</v>
      </c>
      <c r="H188" s="231" t="s">
        <v>373</v>
      </c>
      <c r="I188" s="182">
        <v>66</v>
      </c>
      <c r="J188" s="231" t="s">
        <v>373</v>
      </c>
      <c r="K188" s="231"/>
      <c r="L188" s="231"/>
      <c r="M188" s="27" t="s">
        <v>1088</v>
      </c>
      <c r="N188" s="27" t="s">
        <v>452</v>
      </c>
      <c r="O188" s="26" t="str">
        <f>Table4[[#This Row],[EN-DC Configuration]]&amp;" "&amp;Table4[[#This Row],[Power Class]]&amp;" "&amp;Table4[[#This Row],[RAN4
Release]]</f>
        <v>DC_2A-7C-13A_n66A PC3 Rel-16</v>
      </c>
      <c r="P188" s="29" t="s">
        <v>1005</v>
      </c>
      <c r="Q188" s="29" t="s">
        <v>837</v>
      </c>
      <c r="R188" s="92"/>
      <c r="S188" s="29"/>
      <c r="T188" s="29"/>
      <c r="U188" s="232">
        <v>1</v>
      </c>
      <c r="V188" s="92"/>
      <c r="W188" s="92"/>
      <c r="X188" s="92"/>
      <c r="Y188" s="92"/>
      <c r="Z188" s="178">
        <v>4</v>
      </c>
      <c r="AA188" s="178">
        <f>Table4[[#This Row],[No. of Component Carriers (LTE)]]+Table4[[#This Row],[No. of Component Carriers (NR)]]</f>
        <v>5</v>
      </c>
      <c r="AB188" s="178">
        <v>4</v>
      </c>
      <c r="AC188" s="178">
        <v>1</v>
      </c>
      <c r="AD188" s="179" t="s">
        <v>373</v>
      </c>
      <c r="AE188" s="29" t="s">
        <v>470</v>
      </c>
      <c r="AF188" s="29" t="s">
        <v>709</v>
      </c>
      <c r="AG188" s="29"/>
      <c r="AH188" s="29" t="s">
        <v>1042</v>
      </c>
    </row>
    <row r="189" spans="1:34" ht="13">
      <c r="A189" s="29">
        <v>183</v>
      </c>
      <c r="B189" s="26" t="s">
        <v>315</v>
      </c>
      <c r="C189" s="26" t="s">
        <v>731</v>
      </c>
      <c r="D189" s="29"/>
      <c r="E189" s="230">
        <v>2</v>
      </c>
      <c r="F189" s="230">
        <v>7</v>
      </c>
      <c r="G189" s="231">
        <v>66</v>
      </c>
      <c r="H189" s="231" t="s">
        <v>373</v>
      </c>
      <c r="I189" s="182">
        <v>66</v>
      </c>
      <c r="J189" s="231" t="s">
        <v>373</v>
      </c>
      <c r="K189" s="231"/>
      <c r="L189" s="231"/>
      <c r="M189" s="27" t="s">
        <v>1088</v>
      </c>
      <c r="N189" s="27" t="s">
        <v>452</v>
      </c>
      <c r="O189" s="26" t="str">
        <f>Table4[[#This Row],[EN-DC Configuration]]&amp;" "&amp;Table4[[#This Row],[Power Class]]&amp;" "&amp;Table4[[#This Row],[RAN4
Release]]</f>
        <v>DC_2A-7C-66A_n66A PC3 Rel-16</v>
      </c>
      <c r="P189" s="29" t="s">
        <v>1005</v>
      </c>
      <c r="Q189" s="29" t="s">
        <v>837</v>
      </c>
      <c r="R189" s="92"/>
      <c r="S189" s="29"/>
      <c r="T189" s="29"/>
      <c r="U189" s="232">
        <v>1</v>
      </c>
      <c r="V189" s="92"/>
      <c r="W189" s="92"/>
      <c r="X189" s="92"/>
      <c r="Y189" s="92"/>
      <c r="Z189" s="178">
        <v>4</v>
      </c>
      <c r="AA189" s="178">
        <f>Table4[[#This Row],[No. of Component Carriers (LTE)]]+Table4[[#This Row],[No. of Component Carriers (NR)]]</f>
        <v>5</v>
      </c>
      <c r="AB189" s="178">
        <v>4</v>
      </c>
      <c r="AC189" s="178">
        <v>1</v>
      </c>
      <c r="AD189" s="179" t="s">
        <v>373</v>
      </c>
      <c r="AE189" s="29" t="s">
        <v>470</v>
      </c>
      <c r="AF189" s="29" t="s">
        <v>709</v>
      </c>
      <c r="AG189" s="29"/>
      <c r="AH189" s="29" t="s">
        <v>1042</v>
      </c>
    </row>
    <row r="190" spans="1:34" ht="13">
      <c r="A190" s="29">
        <v>184</v>
      </c>
      <c r="B190" s="26" t="s">
        <v>315</v>
      </c>
      <c r="C190" s="26" t="s">
        <v>783</v>
      </c>
      <c r="D190" s="29"/>
      <c r="E190" s="230">
        <v>2</v>
      </c>
      <c r="F190" s="230">
        <v>7</v>
      </c>
      <c r="G190" s="231">
        <v>66</v>
      </c>
      <c r="H190" s="231" t="s">
        <v>373</v>
      </c>
      <c r="I190" s="182">
        <v>77</v>
      </c>
      <c r="J190" s="231" t="s">
        <v>373</v>
      </c>
      <c r="K190" s="231"/>
      <c r="L190" s="231"/>
      <c r="M190" s="27" t="s">
        <v>1088</v>
      </c>
      <c r="N190" s="27" t="s">
        <v>652</v>
      </c>
      <c r="O190" s="26" t="str">
        <f>Table4[[#This Row],[EN-DC Configuration]]&amp;" "&amp;Table4[[#This Row],[Power Class]]&amp;" "&amp;Table4[[#This Row],[RAN4
Release]]</f>
        <v>DC_2A-7C-66A_n77A PC3 Rel-17</v>
      </c>
      <c r="P190" s="29" t="s">
        <v>1004</v>
      </c>
      <c r="Q190" s="29"/>
      <c r="R190" s="92">
        <v>0</v>
      </c>
      <c r="S190" s="158">
        <v>0</v>
      </c>
      <c r="T190" s="233">
        <v>0</v>
      </c>
      <c r="U190" s="232">
        <v>0</v>
      </c>
      <c r="V190" s="92"/>
      <c r="W190" s="92"/>
      <c r="X190" s="92"/>
      <c r="Y190" s="92"/>
      <c r="Z190" s="178">
        <v>4</v>
      </c>
      <c r="AA190" s="178">
        <f>Table4[[#This Row],[No. of Component Carriers (LTE)]]+Table4[[#This Row],[No. of Component Carriers (NR)]]</f>
        <v>5</v>
      </c>
      <c r="AB190" s="178">
        <v>4</v>
      </c>
      <c r="AC190" s="178">
        <v>1</v>
      </c>
      <c r="AD190" s="179" t="s">
        <v>373</v>
      </c>
      <c r="AE190" s="29" t="s">
        <v>470</v>
      </c>
      <c r="AF190" s="29" t="s">
        <v>709</v>
      </c>
      <c r="AG190" s="180"/>
      <c r="AH190" s="29" t="s">
        <v>1042</v>
      </c>
    </row>
    <row r="191" spans="1:34" ht="13">
      <c r="A191" s="29">
        <v>185</v>
      </c>
      <c r="B191" s="26" t="s">
        <v>315</v>
      </c>
      <c r="C191" s="26" t="s">
        <v>757</v>
      </c>
      <c r="D191" s="29"/>
      <c r="E191" s="230">
        <v>2</v>
      </c>
      <c r="F191" s="230">
        <v>7</v>
      </c>
      <c r="G191" s="231">
        <v>66</v>
      </c>
      <c r="H191" s="231" t="s">
        <v>373</v>
      </c>
      <c r="I191" s="182">
        <v>78</v>
      </c>
      <c r="J191" s="231" t="s">
        <v>373</v>
      </c>
      <c r="K191" s="231"/>
      <c r="L191" s="231"/>
      <c r="M191" s="27" t="s">
        <v>1088</v>
      </c>
      <c r="N191" s="27" t="s">
        <v>452</v>
      </c>
      <c r="O191" s="26" t="str">
        <f>Table4[[#This Row],[EN-DC Configuration]]&amp;" "&amp;Table4[[#This Row],[Power Class]]&amp;" "&amp;Table4[[#This Row],[RAN4
Release]]</f>
        <v>DC_2A-7C-66A_n78A PC3 Rel-16</v>
      </c>
      <c r="P191" s="29" t="s">
        <v>1005</v>
      </c>
      <c r="Q191" s="29" t="s">
        <v>837</v>
      </c>
      <c r="R191" s="92"/>
      <c r="S191" s="29"/>
      <c r="T191" s="29"/>
      <c r="U191" s="232">
        <v>1</v>
      </c>
      <c r="V191" s="92"/>
      <c r="W191" s="92"/>
      <c r="X191" s="92"/>
      <c r="Y191" s="92"/>
      <c r="Z191" s="178">
        <v>4</v>
      </c>
      <c r="AA191" s="178">
        <f>Table4[[#This Row],[No. of Component Carriers (LTE)]]+Table4[[#This Row],[No. of Component Carriers (NR)]]</f>
        <v>5</v>
      </c>
      <c r="AB191" s="178">
        <v>4</v>
      </c>
      <c r="AC191" s="178">
        <v>1</v>
      </c>
      <c r="AD191" s="179" t="s">
        <v>373</v>
      </c>
      <c r="AE191" s="29" t="s">
        <v>470</v>
      </c>
      <c r="AF191" s="29" t="s">
        <v>709</v>
      </c>
      <c r="AG191" s="29"/>
      <c r="AH191" s="29" t="s">
        <v>1042</v>
      </c>
    </row>
    <row r="192" spans="1:34" ht="13">
      <c r="A192" s="29">
        <v>186</v>
      </c>
      <c r="B192" s="26" t="s">
        <v>315</v>
      </c>
      <c r="C192" s="26" t="s">
        <v>877</v>
      </c>
      <c r="D192" s="29"/>
      <c r="E192" s="230">
        <v>2</v>
      </c>
      <c r="F192" s="231">
        <v>14</v>
      </c>
      <c r="G192" s="231">
        <v>30</v>
      </c>
      <c r="H192" s="231">
        <v>66</v>
      </c>
      <c r="I192" s="230">
        <v>2</v>
      </c>
      <c r="J192" s="231" t="s">
        <v>373</v>
      </c>
      <c r="K192" s="231"/>
      <c r="L192" s="231"/>
      <c r="M192" s="27" t="s">
        <v>1088</v>
      </c>
      <c r="N192" s="27" t="s">
        <v>652</v>
      </c>
      <c r="O192" s="26" t="str">
        <f>Table4[[#This Row],[EN-DC Configuration]]&amp;" "&amp;Table4[[#This Row],[Power Class]]&amp;" "&amp;Table4[[#This Row],[RAN4
Release]]</f>
        <v>DC_2A-14A-30A-66A_n2A PC3 Rel-17</v>
      </c>
      <c r="P192" s="29" t="s">
        <v>1006</v>
      </c>
      <c r="Q192" s="29"/>
      <c r="R192" s="92">
        <v>0</v>
      </c>
      <c r="S192" s="158">
        <v>0</v>
      </c>
      <c r="T192" s="233">
        <v>0</v>
      </c>
      <c r="U192" s="232">
        <v>0</v>
      </c>
      <c r="V192" s="92"/>
      <c r="W192" s="92"/>
      <c r="X192" s="92"/>
      <c r="Y192" s="92"/>
      <c r="Z192" s="178">
        <v>4</v>
      </c>
      <c r="AA192" s="178">
        <f>Table4[[#This Row],[No. of Component Carriers (LTE)]]+Table4[[#This Row],[No. of Component Carriers (NR)]]</f>
        <v>5</v>
      </c>
      <c r="AB192" s="178">
        <v>4</v>
      </c>
      <c r="AC192" s="178">
        <v>1</v>
      </c>
      <c r="AD192" s="179" t="s">
        <v>373</v>
      </c>
      <c r="AE192" s="29" t="s">
        <v>477</v>
      </c>
      <c r="AF192" s="29" t="s">
        <v>709</v>
      </c>
      <c r="AG192" s="29"/>
      <c r="AH192" s="29" t="s">
        <v>1042</v>
      </c>
    </row>
    <row r="193" spans="1:34" ht="13">
      <c r="A193" s="29">
        <v>187</v>
      </c>
      <c r="B193" s="26" t="s">
        <v>315</v>
      </c>
      <c r="C193" s="26" t="s">
        <v>878</v>
      </c>
      <c r="D193" s="29"/>
      <c r="E193" s="230">
        <v>2</v>
      </c>
      <c r="F193" s="231">
        <v>14</v>
      </c>
      <c r="G193" s="231">
        <v>30</v>
      </c>
      <c r="H193" s="231">
        <v>66</v>
      </c>
      <c r="I193" s="182">
        <v>66</v>
      </c>
      <c r="J193" s="231" t="s">
        <v>373</v>
      </c>
      <c r="K193" s="231"/>
      <c r="L193" s="231"/>
      <c r="M193" s="27" t="s">
        <v>1088</v>
      </c>
      <c r="N193" s="27" t="s">
        <v>652</v>
      </c>
      <c r="O193" s="26" t="str">
        <f>Table4[[#This Row],[EN-DC Configuration]]&amp;" "&amp;Table4[[#This Row],[Power Class]]&amp;" "&amp;Table4[[#This Row],[RAN4
Release]]</f>
        <v>DC_2A-14A-30A-66A_n66A PC3 Rel-17</v>
      </c>
      <c r="P193" s="29" t="s">
        <v>1006</v>
      </c>
      <c r="Q193" s="29"/>
      <c r="R193" s="92">
        <v>0</v>
      </c>
      <c r="S193" s="158">
        <v>0</v>
      </c>
      <c r="T193" s="233">
        <v>0</v>
      </c>
      <c r="U193" s="232">
        <v>0</v>
      </c>
      <c r="V193" s="92"/>
      <c r="W193" s="92"/>
      <c r="X193" s="92"/>
      <c r="Y193" s="92"/>
      <c r="Z193" s="178">
        <v>4</v>
      </c>
      <c r="AA193" s="178">
        <f>Table4[[#This Row],[No. of Component Carriers (LTE)]]+Table4[[#This Row],[No. of Component Carriers (NR)]]</f>
        <v>5</v>
      </c>
      <c r="AB193" s="178">
        <v>4</v>
      </c>
      <c r="AC193" s="178">
        <v>1</v>
      </c>
      <c r="AD193" s="179" t="s">
        <v>373</v>
      </c>
      <c r="AE193" s="29" t="s">
        <v>477</v>
      </c>
      <c r="AF193" s="29" t="s">
        <v>709</v>
      </c>
      <c r="AG193" s="29"/>
      <c r="AH193" s="29" t="s">
        <v>1042</v>
      </c>
    </row>
    <row r="194" spans="1:34" ht="13">
      <c r="A194" s="29">
        <v>188</v>
      </c>
      <c r="B194" s="26" t="s">
        <v>315</v>
      </c>
      <c r="C194" s="26" t="s">
        <v>879</v>
      </c>
      <c r="D194" s="29"/>
      <c r="E194" s="230">
        <v>2</v>
      </c>
      <c r="F194" s="231">
        <v>14</v>
      </c>
      <c r="G194" s="231">
        <v>66</v>
      </c>
      <c r="H194" s="231">
        <v>66</v>
      </c>
      <c r="I194" s="230">
        <v>2</v>
      </c>
      <c r="J194" s="231" t="s">
        <v>373</v>
      </c>
      <c r="K194" s="231"/>
      <c r="L194" s="231"/>
      <c r="M194" s="27" t="s">
        <v>1088</v>
      </c>
      <c r="N194" s="27" t="s">
        <v>905</v>
      </c>
      <c r="O194" s="26" t="str">
        <f>Table4[[#This Row],[EN-DC Configuration]]&amp;" "&amp;Table4[[#This Row],[Power Class]]&amp;" "&amp;Table4[[#This Row],[RAN4
Release]]</f>
        <v>DC_2A-14A-66A-66A_n2A PC3 Rel-16</v>
      </c>
      <c r="P194" s="29" t="s">
        <v>1005</v>
      </c>
      <c r="Q194" s="29"/>
      <c r="R194" s="92"/>
      <c r="S194" s="29"/>
      <c r="T194" s="233">
        <v>1</v>
      </c>
      <c r="U194" s="232">
        <v>0</v>
      </c>
      <c r="V194" s="92"/>
      <c r="W194" s="92"/>
      <c r="X194" s="92"/>
      <c r="Y194" s="92"/>
      <c r="Z194" s="178">
        <v>4</v>
      </c>
      <c r="AA194" s="178">
        <f>Table4[[#This Row],[No. of Component Carriers (LTE)]]+Table4[[#This Row],[No. of Component Carriers (NR)]]</f>
        <v>5</v>
      </c>
      <c r="AB194" s="178">
        <v>4</v>
      </c>
      <c r="AC194" s="178">
        <v>1</v>
      </c>
      <c r="AD194" s="179" t="s">
        <v>373</v>
      </c>
      <c r="AE194" s="29" t="s">
        <v>477</v>
      </c>
      <c r="AF194" s="29" t="s">
        <v>709</v>
      </c>
      <c r="AG194" s="29"/>
      <c r="AH194" s="29" t="s">
        <v>1042</v>
      </c>
    </row>
    <row r="195" spans="1:34" ht="13">
      <c r="A195" s="29">
        <v>189</v>
      </c>
      <c r="B195" s="26" t="s">
        <v>315</v>
      </c>
      <c r="C195" s="26" t="s">
        <v>880</v>
      </c>
      <c r="D195" s="29"/>
      <c r="E195" s="230">
        <v>2</v>
      </c>
      <c r="F195" s="231">
        <v>14</v>
      </c>
      <c r="G195" s="231">
        <v>66</v>
      </c>
      <c r="H195" s="231">
        <v>66</v>
      </c>
      <c r="I195" s="182">
        <v>30</v>
      </c>
      <c r="J195" s="231" t="s">
        <v>373</v>
      </c>
      <c r="K195" s="231"/>
      <c r="L195" s="231"/>
      <c r="M195" s="27" t="s">
        <v>1088</v>
      </c>
      <c r="N195" s="27" t="s">
        <v>652</v>
      </c>
      <c r="O195" s="26" t="str">
        <f>Table4[[#This Row],[EN-DC Configuration]]&amp;" "&amp;Table4[[#This Row],[Power Class]]&amp;" "&amp;Table4[[#This Row],[RAN4
Release]]</f>
        <v>DC_2A-14A-66A-66A_n30A PC3 Rel-17</v>
      </c>
      <c r="P195" s="29" t="s">
        <v>1004</v>
      </c>
      <c r="Q195" s="29"/>
      <c r="R195" s="92">
        <v>0</v>
      </c>
      <c r="S195" s="92">
        <v>0</v>
      </c>
      <c r="T195" s="233"/>
      <c r="U195" s="232">
        <v>0</v>
      </c>
      <c r="V195" s="92"/>
      <c r="W195" s="92"/>
      <c r="X195" s="92"/>
      <c r="Y195" s="92"/>
      <c r="Z195" s="178">
        <v>4</v>
      </c>
      <c r="AA195" s="178">
        <f>Table4[[#This Row],[No. of Component Carriers (LTE)]]+Table4[[#This Row],[No. of Component Carriers (NR)]]</f>
        <v>5</v>
      </c>
      <c r="AB195" s="178">
        <v>4</v>
      </c>
      <c r="AC195" s="178">
        <v>1</v>
      </c>
      <c r="AD195" s="179" t="s">
        <v>373</v>
      </c>
      <c r="AE195" s="29" t="s">
        <v>477</v>
      </c>
      <c r="AF195" s="29" t="s">
        <v>709</v>
      </c>
      <c r="AG195" s="29"/>
      <c r="AH195" s="29" t="s">
        <v>1042</v>
      </c>
    </row>
    <row r="196" spans="1:34" ht="13">
      <c r="A196" s="29">
        <v>190</v>
      </c>
      <c r="B196" s="26" t="s">
        <v>315</v>
      </c>
      <c r="C196" s="26" t="s">
        <v>1057</v>
      </c>
      <c r="D196" s="29"/>
      <c r="E196" s="230">
        <v>2</v>
      </c>
      <c r="F196" s="231">
        <v>66</v>
      </c>
      <c r="G196" s="231" t="s">
        <v>373</v>
      </c>
      <c r="H196" s="231" t="s">
        <v>373</v>
      </c>
      <c r="I196" s="182">
        <v>71</v>
      </c>
      <c r="J196" s="231" t="s">
        <v>373</v>
      </c>
      <c r="K196" s="231"/>
      <c r="L196" s="231"/>
      <c r="M196" s="27" t="s">
        <v>1088</v>
      </c>
      <c r="N196" s="27" t="s">
        <v>452</v>
      </c>
      <c r="O196" s="26" t="str">
        <f>Table4[[#This Row],[EN-DC Configuration]]&amp;" "&amp;Table4[[#This Row],[Power Class]]&amp;" "&amp;Table4[[#This Row],[RAN4
Release]]</f>
        <v>DC_2A-66C-(n)71AA PC3 Rel-16</v>
      </c>
      <c r="P196" s="29" t="s">
        <v>1004</v>
      </c>
      <c r="Q196" s="29"/>
      <c r="R196" s="92">
        <v>0</v>
      </c>
      <c r="S196" s="157">
        <v>0</v>
      </c>
      <c r="T196" s="233">
        <v>0</v>
      </c>
      <c r="U196" s="92">
        <v>0</v>
      </c>
      <c r="V196" s="92">
        <v>0</v>
      </c>
      <c r="W196" s="92">
        <v>0</v>
      </c>
      <c r="X196" s="92">
        <v>0</v>
      </c>
      <c r="Y196" s="92">
        <v>0</v>
      </c>
      <c r="Z196" s="178">
        <v>4</v>
      </c>
      <c r="AA196" s="178">
        <f>Table4[[#This Row],[No. of Component Carriers (LTE)]]+Table4[[#This Row],[No. of Component Carriers (NR)]]</f>
        <v>5</v>
      </c>
      <c r="AB196" s="178">
        <v>4</v>
      </c>
      <c r="AC196" s="178">
        <v>1</v>
      </c>
      <c r="AD196" s="179" t="s">
        <v>373</v>
      </c>
      <c r="AE196" s="29" t="s">
        <v>467</v>
      </c>
      <c r="AF196" s="29" t="s">
        <v>709</v>
      </c>
      <c r="AG196" s="236"/>
      <c r="AH196" s="29" t="s">
        <v>1042</v>
      </c>
    </row>
    <row r="197" spans="1:34" ht="13">
      <c r="A197" s="29">
        <v>191</v>
      </c>
      <c r="B197" s="26" t="s">
        <v>315</v>
      </c>
      <c r="C197" s="26" t="s">
        <v>746</v>
      </c>
      <c r="D197" s="29"/>
      <c r="E197" s="230">
        <v>7</v>
      </c>
      <c r="F197" s="230">
        <v>7</v>
      </c>
      <c r="G197" s="231">
        <v>13</v>
      </c>
      <c r="H197" s="231">
        <v>66</v>
      </c>
      <c r="I197" s="182">
        <v>66</v>
      </c>
      <c r="J197" s="231" t="s">
        <v>373</v>
      </c>
      <c r="K197" s="231"/>
      <c r="L197" s="231"/>
      <c r="M197" s="27" t="s">
        <v>1088</v>
      </c>
      <c r="N197" s="27" t="s">
        <v>652</v>
      </c>
      <c r="O197" s="26" t="str">
        <f>Table4[[#This Row],[EN-DC Configuration]]&amp;" "&amp;Table4[[#This Row],[Power Class]]&amp;" "&amp;Table4[[#This Row],[RAN4
Release]]</f>
        <v>DC_7A-7A-13A-66A_n66A PC3 Rel-17</v>
      </c>
      <c r="P197" s="29" t="s">
        <v>1004</v>
      </c>
      <c r="Q197" s="29"/>
      <c r="R197" s="92">
        <v>0</v>
      </c>
      <c r="S197" s="158">
        <v>0</v>
      </c>
      <c r="T197" s="233">
        <v>0</v>
      </c>
      <c r="U197" s="232">
        <v>0</v>
      </c>
      <c r="V197" s="92"/>
      <c r="W197" s="92"/>
      <c r="X197" s="92"/>
      <c r="Y197" s="92"/>
      <c r="Z197" s="178">
        <v>4</v>
      </c>
      <c r="AA197" s="178">
        <f>Table4[[#This Row],[No. of Component Carriers (LTE)]]+Table4[[#This Row],[No. of Component Carriers (NR)]]</f>
        <v>5</v>
      </c>
      <c r="AB197" s="178">
        <v>4</v>
      </c>
      <c r="AC197" s="178">
        <v>1</v>
      </c>
      <c r="AD197" s="179" t="s">
        <v>373</v>
      </c>
      <c r="AE197" s="29" t="s">
        <v>494</v>
      </c>
      <c r="AF197" s="29" t="s">
        <v>709</v>
      </c>
      <c r="AG197" s="180"/>
      <c r="AH197" s="29" t="s">
        <v>1042</v>
      </c>
    </row>
    <row r="198" spans="1:34" ht="13">
      <c r="A198" s="29">
        <v>192</v>
      </c>
      <c r="B198" s="26" t="s">
        <v>315</v>
      </c>
      <c r="C198" s="26" t="s">
        <v>769</v>
      </c>
      <c r="D198" s="29"/>
      <c r="E198" s="230">
        <v>7</v>
      </c>
      <c r="F198" s="230">
        <v>7</v>
      </c>
      <c r="G198" s="231">
        <v>25</v>
      </c>
      <c r="H198" s="231">
        <v>66</v>
      </c>
      <c r="I198" s="182">
        <v>78</v>
      </c>
      <c r="J198" s="231" t="s">
        <v>373</v>
      </c>
      <c r="K198" s="231"/>
      <c r="L198" s="231"/>
      <c r="M198" s="27" t="s">
        <v>1088</v>
      </c>
      <c r="N198" s="27" t="s">
        <v>652</v>
      </c>
      <c r="O198" s="26" t="str">
        <f>Table4[[#This Row],[EN-DC Configuration]]&amp;" "&amp;Table4[[#This Row],[Power Class]]&amp;" "&amp;Table4[[#This Row],[RAN4
Release]]</f>
        <v>DC_7A-7A-25A-66A_n78A PC3 Rel-17</v>
      </c>
      <c r="P198" s="29" t="s">
        <v>1004</v>
      </c>
      <c r="Q198" s="29"/>
      <c r="R198" s="92">
        <v>0</v>
      </c>
      <c r="S198" s="158">
        <v>0</v>
      </c>
      <c r="T198" s="233">
        <v>0</v>
      </c>
      <c r="U198" s="232">
        <v>0</v>
      </c>
      <c r="V198" s="92"/>
      <c r="W198" s="92"/>
      <c r="X198" s="92"/>
      <c r="Y198" s="92"/>
      <c r="Z198" s="178">
        <v>4</v>
      </c>
      <c r="AA198" s="178">
        <f>Table4[[#This Row],[No. of Component Carriers (LTE)]]+Table4[[#This Row],[No. of Component Carriers (NR)]]</f>
        <v>5</v>
      </c>
      <c r="AB198" s="178">
        <v>4</v>
      </c>
      <c r="AC198" s="178">
        <v>1</v>
      </c>
      <c r="AD198" s="179" t="s">
        <v>373</v>
      </c>
      <c r="AE198" s="29" t="s">
        <v>470</v>
      </c>
      <c r="AF198" s="29" t="s">
        <v>709</v>
      </c>
      <c r="AG198" s="180"/>
      <c r="AH198" s="29" t="s">
        <v>1042</v>
      </c>
    </row>
    <row r="199" spans="1:34" ht="13">
      <c r="A199" s="29">
        <v>193</v>
      </c>
      <c r="B199" s="26" t="s">
        <v>315</v>
      </c>
      <c r="C199" s="26" t="s">
        <v>814</v>
      </c>
      <c r="D199" s="29"/>
      <c r="E199" s="230">
        <v>7</v>
      </c>
      <c r="F199" s="231">
        <v>13</v>
      </c>
      <c r="G199" s="231" t="s">
        <v>373</v>
      </c>
      <c r="H199" s="231" t="s">
        <v>373</v>
      </c>
      <c r="I199" s="182">
        <v>66</v>
      </c>
      <c r="J199" s="231" t="s">
        <v>373</v>
      </c>
      <c r="K199" s="231"/>
      <c r="L199" s="231"/>
      <c r="M199" s="27" t="s">
        <v>1088</v>
      </c>
      <c r="N199" s="27" t="s">
        <v>452</v>
      </c>
      <c r="O199" s="26" t="str">
        <f>Table4[[#This Row],[EN-DC Configuration]]&amp;" "&amp;Table4[[#This Row],[Power Class]]&amp;" "&amp;Table4[[#This Row],[RAN4
Release]]</f>
        <v>DC_7C-13A-66A_n66A PC3 Rel-16</v>
      </c>
      <c r="P199" s="29" t="s">
        <v>1004</v>
      </c>
      <c r="Q199" s="29"/>
      <c r="R199" s="92">
        <v>0</v>
      </c>
      <c r="S199" s="157">
        <v>0</v>
      </c>
      <c r="T199" s="232">
        <v>0</v>
      </c>
      <c r="U199" s="232">
        <v>0</v>
      </c>
      <c r="V199" s="92"/>
      <c r="W199" s="92"/>
      <c r="X199" s="92"/>
      <c r="Y199" s="92"/>
      <c r="Z199" s="178">
        <v>4</v>
      </c>
      <c r="AA199" s="178">
        <f>Table4[[#This Row],[No. of Component Carriers (LTE)]]+Table4[[#This Row],[No. of Component Carriers (NR)]]</f>
        <v>5</v>
      </c>
      <c r="AB199" s="178">
        <v>4</v>
      </c>
      <c r="AC199" s="178">
        <v>1</v>
      </c>
      <c r="AD199" s="179" t="s">
        <v>373</v>
      </c>
      <c r="AE199" s="29" t="s">
        <v>470</v>
      </c>
      <c r="AF199" s="29" t="s">
        <v>709</v>
      </c>
      <c r="AG199" s="180"/>
      <c r="AH199" s="29" t="s">
        <v>1042</v>
      </c>
    </row>
    <row r="200" spans="1:34" ht="13">
      <c r="A200" s="29">
        <v>194</v>
      </c>
      <c r="B200" s="26" t="s">
        <v>315</v>
      </c>
      <c r="C200" s="26" t="s">
        <v>881</v>
      </c>
      <c r="D200" s="29"/>
      <c r="E200" s="231">
        <v>14</v>
      </c>
      <c r="F200" s="231">
        <v>30</v>
      </c>
      <c r="G200" s="231">
        <v>66</v>
      </c>
      <c r="H200" s="231">
        <v>66</v>
      </c>
      <c r="I200" s="230">
        <v>2</v>
      </c>
      <c r="J200" s="231" t="s">
        <v>373</v>
      </c>
      <c r="K200" s="231"/>
      <c r="L200" s="231"/>
      <c r="M200" s="27" t="s">
        <v>1088</v>
      </c>
      <c r="N200" s="27" t="s">
        <v>652</v>
      </c>
      <c r="O200" s="26" t="str">
        <f>Table4[[#This Row],[EN-DC Configuration]]&amp;" "&amp;Table4[[#This Row],[Power Class]]&amp;" "&amp;Table4[[#This Row],[RAN4
Release]]</f>
        <v>DC_14A-30A-66A-66A_n2A PC3 Rel-17</v>
      </c>
      <c r="P200" s="29" t="s">
        <v>1006</v>
      </c>
      <c r="Q200" s="29"/>
      <c r="R200" s="92">
        <v>0</v>
      </c>
      <c r="S200" s="158">
        <v>0</v>
      </c>
      <c r="T200" s="233">
        <v>0</v>
      </c>
      <c r="U200" s="232">
        <v>0</v>
      </c>
      <c r="V200" s="92"/>
      <c r="W200" s="92"/>
      <c r="X200" s="92"/>
      <c r="Y200" s="92"/>
      <c r="Z200" s="178">
        <v>4</v>
      </c>
      <c r="AA200" s="178">
        <f>Table4[[#This Row],[No. of Component Carriers (LTE)]]+Table4[[#This Row],[No. of Component Carriers (NR)]]</f>
        <v>5</v>
      </c>
      <c r="AB200" s="178">
        <v>4</v>
      </c>
      <c r="AC200" s="178">
        <v>1</v>
      </c>
      <c r="AD200" s="179" t="s">
        <v>373</v>
      </c>
      <c r="AE200" s="29" t="s">
        <v>477</v>
      </c>
      <c r="AF200" s="29" t="s">
        <v>882</v>
      </c>
      <c r="AG200" s="29"/>
      <c r="AH200" s="29" t="s">
        <v>1042</v>
      </c>
    </row>
    <row r="201" spans="1:34" ht="13">
      <c r="A201" s="29">
        <v>195</v>
      </c>
      <c r="B201" s="26" t="s">
        <v>315</v>
      </c>
      <c r="C201" s="26" t="s">
        <v>800</v>
      </c>
      <c r="D201" s="26"/>
      <c r="E201" s="230">
        <v>2</v>
      </c>
      <c r="F201" s="230">
        <v>7</v>
      </c>
      <c r="G201" s="231">
        <v>66</v>
      </c>
      <c r="H201" s="231" t="s">
        <v>373</v>
      </c>
      <c r="I201" s="182">
        <v>77</v>
      </c>
      <c r="J201" s="238">
        <v>77</v>
      </c>
      <c r="K201" s="239" t="s">
        <v>373</v>
      </c>
      <c r="L201" s="239" t="s">
        <v>373</v>
      </c>
      <c r="M201" s="27" t="s">
        <v>1088</v>
      </c>
      <c r="N201" s="27" t="s">
        <v>652</v>
      </c>
      <c r="O201" s="26" t="str">
        <f>Table4[[#This Row],[EN-DC Configuration]]&amp;" "&amp;Table4[[#This Row],[Power Class]]&amp;" "&amp;Table4[[#This Row],[RAN4
Release]]</f>
        <v>DC_2A-7A-66A_n77(2A) PC3 Rel-17</v>
      </c>
      <c r="P201" s="29" t="s">
        <v>1004</v>
      </c>
      <c r="Q201" s="29"/>
      <c r="R201" s="92">
        <v>0</v>
      </c>
      <c r="S201" s="158">
        <v>0</v>
      </c>
      <c r="T201" s="233">
        <v>0</v>
      </c>
      <c r="U201" s="232">
        <v>0</v>
      </c>
      <c r="V201" s="92"/>
      <c r="W201" s="92"/>
      <c r="X201" s="92"/>
      <c r="Y201" s="92"/>
      <c r="Z201" s="178">
        <v>4</v>
      </c>
      <c r="AA201" s="178">
        <f>Table4[[#This Row],[No. of Component Carriers (LTE)]]+Table4[[#This Row],[No. of Component Carriers (NR)]]</f>
        <v>5</v>
      </c>
      <c r="AB201" s="178">
        <v>3</v>
      </c>
      <c r="AC201" s="178">
        <v>2</v>
      </c>
      <c r="AD201" s="179" t="s">
        <v>459</v>
      </c>
      <c r="AE201" s="29" t="s">
        <v>494</v>
      </c>
      <c r="AF201" s="29" t="s">
        <v>843</v>
      </c>
      <c r="AG201" s="180"/>
      <c r="AH201" s="29" t="s">
        <v>1042</v>
      </c>
    </row>
    <row r="202" spans="1:34" ht="13">
      <c r="A202" s="29">
        <v>196</v>
      </c>
      <c r="B202" s="26" t="s">
        <v>315</v>
      </c>
      <c r="C202" s="26" t="s">
        <v>773</v>
      </c>
      <c r="D202" s="26"/>
      <c r="E202" s="230">
        <v>2</v>
      </c>
      <c r="F202" s="230">
        <v>7</v>
      </c>
      <c r="G202" s="231">
        <v>66</v>
      </c>
      <c r="H202" s="231" t="s">
        <v>373</v>
      </c>
      <c r="I202" s="182">
        <v>78</v>
      </c>
      <c r="J202" s="238">
        <v>78</v>
      </c>
      <c r="K202" s="239" t="s">
        <v>373</v>
      </c>
      <c r="L202" s="239" t="s">
        <v>373</v>
      </c>
      <c r="M202" s="27" t="s">
        <v>1088</v>
      </c>
      <c r="N202" s="27" t="s">
        <v>452</v>
      </c>
      <c r="O202" s="26" t="str">
        <f>Table4[[#This Row],[EN-DC Configuration]]&amp;" "&amp;Table4[[#This Row],[Power Class]]&amp;" "&amp;Table4[[#This Row],[RAN4
Release]]</f>
        <v>DC_2A-7A-66A_n78(2A) PC3 Rel-16</v>
      </c>
      <c r="P202" s="29" t="s">
        <v>1004</v>
      </c>
      <c r="Q202" s="29"/>
      <c r="R202" s="92">
        <v>0</v>
      </c>
      <c r="S202" s="157">
        <v>0</v>
      </c>
      <c r="T202" s="232">
        <v>0</v>
      </c>
      <c r="U202" s="232">
        <v>0</v>
      </c>
      <c r="V202" s="92"/>
      <c r="W202" s="92"/>
      <c r="X202" s="92"/>
      <c r="Y202" s="92"/>
      <c r="Z202" s="178">
        <v>4</v>
      </c>
      <c r="AA202" s="178">
        <f>Table4[[#This Row],[No. of Component Carriers (LTE)]]+Table4[[#This Row],[No. of Component Carriers (NR)]]</f>
        <v>5</v>
      </c>
      <c r="AB202" s="178">
        <v>3</v>
      </c>
      <c r="AC202" s="178">
        <v>2</v>
      </c>
      <c r="AD202" s="179" t="s">
        <v>459</v>
      </c>
      <c r="AE202" s="29" t="s">
        <v>470</v>
      </c>
      <c r="AF202" s="29" t="s">
        <v>843</v>
      </c>
      <c r="AG202" s="180"/>
      <c r="AH202" s="29" t="s">
        <v>1042</v>
      </c>
    </row>
    <row r="203" spans="1:34" ht="12.75" customHeight="1">
      <c r="A203" s="29">
        <v>197</v>
      </c>
      <c r="B203" s="26" t="s">
        <v>315</v>
      </c>
      <c r="C203" s="26" t="s">
        <v>784</v>
      </c>
      <c r="D203" s="26"/>
      <c r="E203" s="230">
        <v>2</v>
      </c>
      <c r="F203" s="230">
        <v>7</v>
      </c>
      <c r="G203" s="230">
        <v>7</v>
      </c>
      <c r="H203" s="231">
        <v>66</v>
      </c>
      <c r="I203" s="182">
        <v>77</v>
      </c>
      <c r="J203" s="238">
        <v>77</v>
      </c>
      <c r="K203" s="239" t="s">
        <v>373</v>
      </c>
      <c r="L203" s="239" t="s">
        <v>373</v>
      </c>
      <c r="M203" s="27" t="s">
        <v>1088</v>
      </c>
      <c r="N203" s="27" t="s">
        <v>652</v>
      </c>
      <c r="O203" s="26" t="str">
        <f>Table4[[#This Row],[EN-DC Configuration]]&amp;" "&amp;Table4[[#This Row],[Power Class]]&amp;" "&amp;Table4[[#This Row],[RAN4
Release]]</f>
        <v>DC_2A-7A-7A-66A_n77(2A) PC3 Rel-17</v>
      </c>
      <c r="P203" s="29" t="s">
        <v>1004</v>
      </c>
      <c r="Q203" s="29"/>
      <c r="R203" s="92">
        <v>0</v>
      </c>
      <c r="S203" s="158">
        <v>0</v>
      </c>
      <c r="T203" s="233">
        <v>0</v>
      </c>
      <c r="U203" s="232">
        <v>0</v>
      </c>
      <c r="V203" s="92"/>
      <c r="W203" s="92"/>
      <c r="X203" s="92"/>
      <c r="Y203" s="92"/>
      <c r="Z203" s="178">
        <v>4</v>
      </c>
      <c r="AA203" s="178">
        <f>Table4[[#This Row],[No. of Component Carriers (LTE)]]+Table4[[#This Row],[No. of Component Carriers (NR)]]</f>
        <v>6</v>
      </c>
      <c r="AB203" s="178">
        <v>4</v>
      </c>
      <c r="AC203" s="178">
        <v>2</v>
      </c>
      <c r="AD203" s="179" t="s">
        <v>459</v>
      </c>
      <c r="AE203" s="29" t="s">
        <v>494</v>
      </c>
      <c r="AF203" s="29" t="s">
        <v>844</v>
      </c>
      <c r="AG203" s="180"/>
      <c r="AH203" s="29" t="s">
        <v>1042</v>
      </c>
    </row>
    <row r="204" spans="1:34" ht="13">
      <c r="A204" s="29">
        <v>198</v>
      </c>
      <c r="B204" s="26" t="s">
        <v>315</v>
      </c>
      <c r="C204" s="26" t="s">
        <v>758</v>
      </c>
      <c r="D204" s="26"/>
      <c r="E204" s="230">
        <v>2</v>
      </c>
      <c r="F204" s="230">
        <v>7</v>
      </c>
      <c r="G204" s="230">
        <v>7</v>
      </c>
      <c r="H204" s="231">
        <v>66</v>
      </c>
      <c r="I204" s="182">
        <v>78</v>
      </c>
      <c r="J204" s="238">
        <v>78</v>
      </c>
      <c r="K204" s="239" t="s">
        <v>373</v>
      </c>
      <c r="L204" s="239" t="s">
        <v>373</v>
      </c>
      <c r="M204" s="27" t="s">
        <v>1088</v>
      </c>
      <c r="N204" s="27" t="s">
        <v>452</v>
      </c>
      <c r="O204" s="26" t="str">
        <f>Table4[[#This Row],[EN-DC Configuration]]&amp;" "&amp;Table4[[#This Row],[Power Class]]&amp;" "&amp;Table4[[#This Row],[RAN4
Release]]</f>
        <v>DC_2A-7A-7A-66A_n78(2A) PC3 Rel-16</v>
      </c>
      <c r="P204" s="29" t="s">
        <v>1004</v>
      </c>
      <c r="Q204" s="29"/>
      <c r="R204" s="92">
        <v>0</v>
      </c>
      <c r="S204" s="157">
        <v>0</v>
      </c>
      <c r="T204" s="232">
        <v>0</v>
      </c>
      <c r="U204" s="232">
        <v>0</v>
      </c>
      <c r="V204" s="92"/>
      <c r="W204" s="92"/>
      <c r="X204" s="92"/>
      <c r="Y204" s="92"/>
      <c r="Z204" s="178">
        <v>4</v>
      </c>
      <c r="AA204" s="178">
        <f>Table4[[#This Row],[No. of Component Carriers (LTE)]]+Table4[[#This Row],[No. of Component Carriers (NR)]]</f>
        <v>6</v>
      </c>
      <c r="AB204" s="178">
        <v>4</v>
      </c>
      <c r="AC204" s="178">
        <v>2</v>
      </c>
      <c r="AD204" s="179" t="s">
        <v>459</v>
      </c>
      <c r="AE204" s="29" t="s">
        <v>470</v>
      </c>
      <c r="AF204" s="29" t="s">
        <v>844</v>
      </c>
      <c r="AG204" s="180"/>
      <c r="AH204" s="29" t="s">
        <v>1042</v>
      </c>
    </row>
    <row r="205" spans="1:34" ht="13">
      <c r="A205" s="29">
        <v>199</v>
      </c>
      <c r="B205" s="26" t="s">
        <v>315</v>
      </c>
      <c r="C205" s="26" t="s">
        <v>785</v>
      </c>
      <c r="D205" s="26"/>
      <c r="E205" s="230">
        <v>2</v>
      </c>
      <c r="F205" s="230">
        <v>7</v>
      </c>
      <c r="G205" s="231">
        <v>66</v>
      </c>
      <c r="H205" s="231" t="s">
        <v>373</v>
      </c>
      <c r="I205" s="182">
        <v>77</v>
      </c>
      <c r="J205" s="238">
        <v>77</v>
      </c>
      <c r="K205" s="239" t="s">
        <v>373</v>
      </c>
      <c r="L205" s="239" t="s">
        <v>373</v>
      </c>
      <c r="M205" s="27" t="s">
        <v>1088</v>
      </c>
      <c r="N205" s="27" t="s">
        <v>652</v>
      </c>
      <c r="O205" s="26" t="str">
        <f>Table4[[#This Row],[EN-DC Configuration]]&amp;" "&amp;Table4[[#This Row],[Power Class]]&amp;" "&amp;Table4[[#This Row],[RAN4
Release]]</f>
        <v>DC_2A-7C-66A_n77(2A) PC3 Rel-17</v>
      </c>
      <c r="P205" s="29" t="s">
        <v>1004</v>
      </c>
      <c r="Q205" s="29"/>
      <c r="R205" s="92">
        <v>0</v>
      </c>
      <c r="S205" s="158">
        <v>0</v>
      </c>
      <c r="T205" s="233">
        <v>0</v>
      </c>
      <c r="U205" s="232">
        <v>0</v>
      </c>
      <c r="V205" s="92"/>
      <c r="W205" s="92"/>
      <c r="X205" s="92"/>
      <c r="Y205" s="92"/>
      <c r="Z205" s="178">
        <v>4</v>
      </c>
      <c r="AA205" s="178">
        <f>Table4[[#This Row],[No. of Component Carriers (LTE)]]+Table4[[#This Row],[No. of Component Carriers (NR)]]</f>
        <v>6</v>
      </c>
      <c r="AB205" s="178">
        <v>4</v>
      </c>
      <c r="AC205" s="178">
        <v>2</v>
      </c>
      <c r="AD205" s="179" t="s">
        <v>459</v>
      </c>
      <c r="AE205" s="29" t="s">
        <v>470</v>
      </c>
      <c r="AF205" s="29" t="s">
        <v>844</v>
      </c>
      <c r="AG205" s="180"/>
      <c r="AH205" s="29" t="s">
        <v>1042</v>
      </c>
    </row>
    <row r="206" spans="1:34" ht="13">
      <c r="A206" s="29">
        <v>200</v>
      </c>
      <c r="B206" s="26" t="s">
        <v>315</v>
      </c>
      <c r="C206" s="26" t="s">
        <v>759</v>
      </c>
      <c r="D206" s="26"/>
      <c r="E206" s="230">
        <v>2</v>
      </c>
      <c r="F206" s="230">
        <v>7</v>
      </c>
      <c r="G206" s="231">
        <v>66</v>
      </c>
      <c r="H206" s="231" t="s">
        <v>373</v>
      </c>
      <c r="I206" s="182">
        <v>78</v>
      </c>
      <c r="J206" s="238">
        <v>78</v>
      </c>
      <c r="K206" s="239" t="s">
        <v>373</v>
      </c>
      <c r="L206" s="239" t="s">
        <v>373</v>
      </c>
      <c r="M206" s="27" t="s">
        <v>1088</v>
      </c>
      <c r="N206" s="27" t="s">
        <v>452</v>
      </c>
      <c r="O206" s="26" t="str">
        <f>Table4[[#This Row],[EN-DC Configuration]]&amp;" "&amp;Table4[[#This Row],[Power Class]]&amp;" "&amp;Table4[[#This Row],[RAN4
Release]]</f>
        <v>DC_2A-7C-66A_n78(2A) PC3 Rel-16</v>
      </c>
      <c r="P206" s="29" t="s">
        <v>1004</v>
      </c>
      <c r="Q206" s="29"/>
      <c r="R206" s="92">
        <v>0</v>
      </c>
      <c r="S206" s="157">
        <v>0</v>
      </c>
      <c r="T206" s="232">
        <v>0</v>
      </c>
      <c r="U206" s="232">
        <v>0</v>
      </c>
      <c r="V206" s="92"/>
      <c r="W206" s="92"/>
      <c r="X206" s="92"/>
      <c r="Y206" s="92"/>
      <c r="Z206" s="178">
        <v>4</v>
      </c>
      <c r="AA206" s="178">
        <f>Table4[[#This Row],[No. of Component Carriers (LTE)]]+Table4[[#This Row],[No. of Component Carriers (NR)]]</f>
        <v>6</v>
      </c>
      <c r="AB206" s="178">
        <v>4</v>
      </c>
      <c r="AC206" s="178">
        <v>2</v>
      </c>
      <c r="AD206" s="179" t="s">
        <v>459</v>
      </c>
      <c r="AE206" s="29" t="s">
        <v>470</v>
      </c>
      <c r="AF206" s="29" t="s">
        <v>844</v>
      </c>
      <c r="AG206" s="180"/>
      <c r="AH206" s="29" t="s">
        <v>1042</v>
      </c>
    </row>
    <row r="207" spans="1:34" ht="13">
      <c r="A207" s="29">
        <v>201</v>
      </c>
      <c r="B207" s="26" t="s">
        <v>315</v>
      </c>
      <c r="C207" s="26" t="s">
        <v>965</v>
      </c>
      <c r="D207" s="29"/>
      <c r="E207" s="230">
        <v>2</v>
      </c>
      <c r="F207" s="230">
        <v>7</v>
      </c>
      <c r="G207" s="230">
        <v>7</v>
      </c>
      <c r="H207" s="231">
        <v>29</v>
      </c>
      <c r="I207" s="182">
        <v>78</v>
      </c>
      <c r="J207" s="231" t="s">
        <v>373</v>
      </c>
      <c r="K207" s="231"/>
      <c r="L207" s="231"/>
      <c r="M207" s="27" t="s">
        <v>1088</v>
      </c>
      <c r="N207" s="27" t="s">
        <v>652</v>
      </c>
      <c r="O207" s="26" t="str">
        <f>Table4[[#This Row],[EN-DC Configuration]]&amp;" "&amp;Table4[[#This Row],[Power Class]]&amp;" "&amp;Table4[[#This Row],[RAN4
Release]]</f>
        <v>DC_2A-7A-7A-29A_n78A PC3 Rel-17</v>
      </c>
      <c r="P207" s="29" t="s">
        <v>1004</v>
      </c>
      <c r="Q207" s="29"/>
      <c r="R207" s="180"/>
      <c r="S207" s="180"/>
      <c r="T207" s="180"/>
      <c r="U207" s="232"/>
      <c r="V207" s="92"/>
      <c r="W207" s="92"/>
      <c r="X207" s="92"/>
      <c r="Y207" s="92"/>
      <c r="Z207" s="178">
        <v>5</v>
      </c>
      <c r="AA207" s="178">
        <f>Table4[[#This Row],[No. of Component Carriers (LTE)]]+Table4[[#This Row],[No. of Component Carriers (NR)]]</f>
        <v>5</v>
      </c>
      <c r="AB207" s="178">
        <v>4</v>
      </c>
      <c r="AC207" s="178">
        <v>1</v>
      </c>
      <c r="AD207" s="179" t="s">
        <v>373</v>
      </c>
      <c r="AE207" s="29" t="s">
        <v>470</v>
      </c>
      <c r="AF207" s="29" t="s">
        <v>709</v>
      </c>
      <c r="AG207" s="180"/>
      <c r="AH207" s="29" t="s">
        <v>1042</v>
      </c>
    </row>
    <row r="208" spans="1:34" ht="13">
      <c r="A208" s="29">
        <v>202</v>
      </c>
      <c r="B208" s="26" t="s">
        <v>315</v>
      </c>
      <c r="C208" s="26" t="s">
        <v>745</v>
      </c>
      <c r="D208" s="29"/>
      <c r="E208" s="230">
        <v>2</v>
      </c>
      <c r="F208" s="230">
        <v>7</v>
      </c>
      <c r="G208" s="231">
        <v>13</v>
      </c>
      <c r="H208" s="231">
        <v>66</v>
      </c>
      <c r="I208" s="182">
        <v>66</v>
      </c>
      <c r="J208" s="231" t="s">
        <v>373</v>
      </c>
      <c r="K208" s="231"/>
      <c r="L208" s="231"/>
      <c r="M208" s="27" t="s">
        <v>1088</v>
      </c>
      <c r="N208" s="27" t="s">
        <v>452</v>
      </c>
      <c r="O208" s="26" t="str">
        <f>Table4[[#This Row],[EN-DC Configuration]]&amp;" "&amp;Table4[[#This Row],[Power Class]]&amp;" "&amp;Table4[[#This Row],[RAN4
Release]]</f>
        <v>DC_2A-7A-13A-66A_n66A PC3 Rel-16</v>
      </c>
      <c r="P208" s="29" t="s">
        <v>1004</v>
      </c>
      <c r="Q208" s="29"/>
      <c r="R208" s="92">
        <v>0</v>
      </c>
      <c r="S208" s="157">
        <v>0</v>
      </c>
      <c r="T208" s="232">
        <v>0</v>
      </c>
      <c r="U208" s="232">
        <v>0</v>
      </c>
      <c r="V208" s="92"/>
      <c r="W208" s="92"/>
      <c r="X208" s="92"/>
      <c r="Y208" s="92"/>
      <c r="Z208" s="178">
        <v>5</v>
      </c>
      <c r="AA208" s="178">
        <f>Table4[[#This Row],[No. of Component Carriers (LTE)]]+Table4[[#This Row],[No. of Component Carriers (NR)]]</f>
        <v>5</v>
      </c>
      <c r="AB208" s="178">
        <v>4</v>
      </c>
      <c r="AC208" s="178">
        <v>1</v>
      </c>
      <c r="AD208" s="179" t="s">
        <v>373</v>
      </c>
      <c r="AE208" s="29" t="s">
        <v>494</v>
      </c>
      <c r="AF208" s="29" t="s">
        <v>709</v>
      </c>
      <c r="AG208" s="180"/>
      <c r="AH208" s="29" t="s">
        <v>1042</v>
      </c>
    </row>
    <row r="209" spans="1:34" ht="13">
      <c r="A209" s="29">
        <v>203</v>
      </c>
      <c r="B209" s="26" t="s">
        <v>315</v>
      </c>
      <c r="C209" s="26" t="s">
        <v>1000</v>
      </c>
      <c r="D209" s="29"/>
      <c r="E209" s="230">
        <v>5</v>
      </c>
      <c r="F209" s="230">
        <v>7</v>
      </c>
      <c r="G209" s="230">
        <v>7</v>
      </c>
      <c r="H209" s="231">
        <v>66</v>
      </c>
      <c r="I209" s="182">
        <v>66</v>
      </c>
      <c r="J209" s="231" t="s">
        <v>373</v>
      </c>
      <c r="K209" s="231"/>
      <c r="L209" s="231"/>
      <c r="M209" s="27" t="s">
        <v>1088</v>
      </c>
      <c r="N209" s="27" t="s">
        <v>845</v>
      </c>
      <c r="O209" s="26" t="str">
        <f>Table4[[#This Row],[EN-DC Configuration]]&amp;" "&amp;Table4[[#This Row],[Power Class]]&amp;" "&amp;Table4[[#This Row],[RAN4
Release]]</f>
        <v>DC_5A-7A-7A-66A_n66A PC3 Rel-17</v>
      </c>
      <c r="P209" s="29" t="s">
        <v>1004</v>
      </c>
      <c r="Q209" s="29"/>
      <c r="R209" s="92">
        <v>0</v>
      </c>
      <c r="S209" s="158">
        <v>0</v>
      </c>
      <c r="T209" s="233">
        <v>0</v>
      </c>
      <c r="U209" s="232"/>
      <c r="V209" s="92"/>
      <c r="W209" s="92"/>
      <c r="X209" s="92"/>
      <c r="Y209" s="92"/>
      <c r="Z209" s="178">
        <v>5</v>
      </c>
      <c r="AA209" s="178">
        <f>Table4[[#This Row],[No. of Component Carriers (LTE)]]+Table4[[#This Row],[No. of Component Carriers (NR)]]</f>
        <v>5</v>
      </c>
      <c r="AB209" s="178">
        <v>4</v>
      </c>
      <c r="AC209" s="178">
        <v>1</v>
      </c>
      <c r="AD209" s="179" t="s">
        <v>373</v>
      </c>
      <c r="AE209" s="29" t="s">
        <v>470</v>
      </c>
      <c r="AF209" s="29" t="s">
        <v>709</v>
      </c>
      <c r="AG209" s="180"/>
      <c r="AH209" s="29" t="s">
        <v>1042</v>
      </c>
    </row>
    <row r="210" spans="1:34" ht="13">
      <c r="A210" s="29">
        <v>204</v>
      </c>
      <c r="B210" s="26" t="s">
        <v>315</v>
      </c>
      <c r="C210" s="26" t="s">
        <v>754</v>
      </c>
      <c r="D210" s="29"/>
      <c r="E210" s="230">
        <v>2</v>
      </c>
      <c r="F210" s="230">
        <v>7</v>
      </c>
      <c r="G210" s="231">
        <v>13</v>
      </c>
      <c r="H210" s="231">
        <v>66</v>
      </c>
      <c r="I210" s="182">
        <v>66</v>
      </c>
      <c r="J210" s="231" t="s">
        <v>373</v>
      </c>
      <c r="K210" s="231"/>
      <c r="L210" s="231"/>
      <c r="M210" s="27" t="s">
        <v>1088</v>
      </c>
      <c r="N210" s="27" t="s">
        <v>452</v>
      </c>
      <c r="O210" s="26" t="str">
        <f>Table4[[#This Row],[EN-DC Configuration]]&amp;" "&amp;Table4[[#This Row],[Power Class]]&amp;" "&amp;Table4[[#This Row],[RAN4
Release]]</f>
        <v>DC_2A-7C-13A-66A_n66A PC3 Rel-16</v>
      </c>
      <c r="P210" s="29" t="s">
        <v>1004</v>
      </c>
      <c r="Q210" s="29"/>
      <c r="R210" s="92">
        <v>0</v>
      </c>
      <c r="S210" s="157">
        <v>0</v>
      </c>
      <c r="T210" s="232">
        <v>0</v>
      </c>
      <c r="U210" s="232">
        <v>0</v>
      </c>
      <c r="V210" s="92"/>
      <c r="W210" s="92"/>
      <c r="X210" s="92"/>
      <c r="Y210" s="92"/>
      <c r="Z210" s="178">
        <v>5</v>
      </c>
      <c r="AA210" s="178">
        <f>Table4[[#This Row],[No. of Component Carriers (LTE)]]+Table4[[#This Row],[No. of Component Carriers (NR)]]</f>
        <v>6</v>
      </c>
      <c r="AB210" s="178">
        <v>5</v>
      </c>
      <c r="AC210" s="178">
        <v>1</v>
      </c>
      <c r="AD210" s="179" t="s">
        <v>373</v>
      </c>
      <c r="AE210" s="29" t="s">
        <v>470</v>
      </c>
      <c r="AF210" s="29" t="s">
        <v>836</v>
      </c>
      <c r="AG210" s="180"/>
      <c r="AH210" s="29" t="s">
        <v>1042</v>
      </c>
    </row>
    <row r="211" spans="1:34" ht="13">
      <c r="A211" s="29">
        <v>205</v>
      </c>
      <c r="B211" s="26" t="s">
        <v>316</v>
      </c>
      <c r="C211" s="26" t="s">
        <v>395</v>
      </c>
      <c r="D211" s="29" t="s">
        <v>556</v>
      </c>
      <c r="E211" s="230">
        <v>2</v>
      </c>
      <c r="F211" s="182" t="s">
        <v>373</v>
      </c>
      <c r="G211" s="231" t="s">
        <v>373</v>
      </c>
      <c r="H211" s="231" t="s">
        <v>373</v>
      </c>
      <c r="I211" s="182">
        <v>257</v>
      </c>
      <c r="J211" s="231" t="s">
        <v>373</v>
      </c>
      <c r="K211" s="231"/>
      <c r="L211" s="231"/>
      <c r="M211" s="27" t="s">
        <v>1088</v>
      </c>
      <c r="N211" s="27" t="s">
        <v>450</v>
      </c>
      <c r="O211" s="26" t="str">
        <f>Table4[[#This Row],[EN-DC Configuration]]&amp;" "&amp;Table4[[#This Row],[Power Class]]&amp;" "&amp;Table4[[#This Row],[RAN4
Release]]</f>
        <v>DC_2A_n257A PC3 Rel-15</v>
      </c>
      <c r="P211" s="29" t="s">
        <v>1005</v>
      </c>
      <c r="Q211" s="29" t="s">
        <v>643</v>
      </c>
      <c r="R211" s="92"/>
      <c r="S211" s="29"/>
      <c r="T211" s="29"/>
      <c r="U211" s="29"/>
      <c r="V211" s="29"/>
      <c r="W211" s="29"/>
      <c r="X211" s="29"/>
      <c r="Y211" s="29"/>
      <c r="Z211" s="178">
        <v>2</v>
      </c>
      <c r="AA211" s="178">
        <f>Table4[[#This Row],[No. of Component Carriers (LTE)]]+Table4[[#This Row],[No. of Component Carriers (NR)]]</f>
        <v>2</v>
      </c>
      <c r="AB211" s="178">
        <v>1</v>
      </c>
      <c r="AC211" s="178">
        <v>1</v>
      </c>
      <c r="AD211" s="179" t="s">
        <v>373</v>
      </c>
      <c r="AE211" s="29"/>
      <c r="AF211" s="65" t="s">
        <v>622</v>
      </c>
      <c r="AG211" s="29"/>
      <c r="AH211" s="29"/>
    </row>
    <row r="212" spans="1:34" ht="13">
      <c r="A212" s="29">
        <v>206</v>
      </c>
      <c r="B212" s="26" t="s">
        <v>316</v>
      </c>
      <c r="C212" s="26" t="s">
        <v>1290</v>
      </c>
      <c r="D212" s="29" t="s">
        <v>1290</v>
      </c>
      <c r="E212" s="230">
        <v>2</v>
      </c>
      <c r="F212" s="239" t="s">
        <v>373</v>
      </c>
      <c r="G212" s="239" t="s">
        <v>373</v>
      </c>
      <c r="H212" s="239" t="s">
        <v>373</v>
      </c>
      <c r="I212" s="238">
        <v>258</v>
      </c>
      <c r="J212" s="239" t="s">
        <v>373</v>
      </c>
      <c r="K212" s="239" t="s">
        <v>373</v>
      </c>
      <c r="L212" s="239" t="s">
        <v>373</v>
      </c>
      <c r="M212" s="240" t="s">
        <v>1088</v>
      </c>
      <c r="N212" s="27" t="s">
        <v>452</v>
      </c>
      <c r="O212" s="241" t="str">
        <f>Table4[[#This Row],[EN-DC Configuration]]&amp;" "&amp;Table4[[#This Row],[Power Class]]&amp;" "&amp;Table4[[#This Row],[RAN4
Release]]</f>
        <v>DC_2A_n258A PC3 Rel-16</v>
      </c>
      <c r="P212" s="29" t="s">
        <v>1006</v>
      </c>
      <c r="Q212" s="29"/>
      <c r="R212" s="242"/>
      <c r="S212" s="243"/>
      <c r="T212" s="244"/>
      <c r="U212" s="242"/>
      <c r="V212" s="242"/>
      <c r="W212" s="242"/>
      <c r="X212" s="242"/>
      <c r="Y212" s="242"/>
      <c r="Z212" s="178">
        <v>2</v>
      </c>
      <c r="AA212" s="178">
        <f>Table4[[#This Row],[No. of Component Carriers (LTE)]]+Table4[[#This Row],[No. of Component Carriers (NR)]]</f>
        <v>2</v>
      </c>
      <c r="AB212" s="178">
        <v>1</v>
      </c>
      <c r="AC212" s="178">
        <v>1</v>
      </c>
      <c r="AD212" s="179" t="s">
        <v>459</v>
      </c>
      <c r="AE212" s="29" t="s">
        <v>467</v>
      </c>
      <c r="AF212" s="29" t="s">
        <v>1289</v>
      </c>
      <c r="AG212" s="29"/>
      <c r="AH212" s="29" t="s">
        <v>1042</v>
      </c>
    </row>
    <row r="213" spans="1:34" ht="13">
      <c r="A213" s="29">
        <f t="shared" ref="A213:A244" si="0">A212+1</f>
        <v>207</v>
      </c>
      <c r="B213" s="26" t="s">
        <v>316</v>
      </c>
      <c r="C213" s="26" t="s">
        <v>402</v>
      </c>
      <c r="D213" s="29" t="s">
        <v>556</v>
      </c>
      <c r="E213" s="230">
        <v>5</v>
      </c>
      <c r="F213" s="231" t="s">
        <v>373</v>
      </c>
      <c r="G213" s="231" t="s">
        <v>373</v>
      </c>
      <c r="H213" s="231" t="s">
        <v>373</v>
      </c>
      <c r="I213" s="182">
        <v>257</v>
      </c>
      <c r="J213" s="231" t="s">
        <v>373</v>
      </c>
      <c r="K213" s="231"/>
      <c r="L213" s="231"/>
      <c r="M213" s="27" t="s">
        <v>1088</v>
      </c>
      <c r="N213" s="27" t="s">
        <v>450</v>
      </c>
      <c r="O213" s="26" t="str">
        <f>Table4[[#This Row],[EN-DC Configuration]]&amp;" "&amp;Table4[[#This Row],[Power Class]]&amp;" "&amp;Table4[[#This Row],[RAN4
Release]]</f>
        <v>DC_5A_n257A PC3 Rel-15</v>
      </c>
      <c r="P213" s="29" t="s">
        <v>1005</v>
      </c>
      <c r="Q213" s="29" t="s">
        <v>643</v>
      </c>
      <c r="R213" s="92"/>
      <c r="S213" s="29"/>
      <c r="T213" s="29"/>
      <c r="U213" s="29"/>
      <c r="V213" s="29"/>
      <c r="W213" s="29"/>
      <c r="X213" s="29"/>
      <c r="Y213" s="29"/>
      <c r="Z213" s="178">
        <v>2</v>
      </c>
      <c r="AA213" s="178">
        <f>Table4[[#This Row],[No. of Component Carriers (LTE)]]+Table4[[#This Row],[No. of Component Carriers (NR)]]</f>
        <v>2</v>
      </c>
      <c r="AB213" s="178">
        <v>1</v>
      </c>
      <c r="AC213" s="178">
        <v>1</v>
      </c>
      <c r="AD213" s="179" t="s">
        <v>373</v>
      </c>
      <c r="AE213" s="29"/>
      <c r="AF213" s="65" t="s">
        <v>622</v>
      </c>
      <c r="AG213" s="29"/>
      <c r="AH213" s="29"/>
    </row>
    <row r="214" spans="1:34" ht="37.5">
      <c r="A214" s="29">
        <f t="shared" si="0"/>
        <v>208</v>
      </c>
      <c r="B214" s="26" t="s">
        <v>316</v>
      </c>
      <c r="C214" s="26" t="s">
        <v>403</v>
      </c>
      <c r="D214" s="29" t="s">
        <v>556</v>
      </c>
      <c r="E214" s="230">
        <v>5</v>
      </c>
      <c r="F214" s="231" t="s">
        <v>373</v>
      </c>
      <c r="G214" s="231" t="s">
        <v>373</v>
      </c>
      <c r="H214" s="231" t="s">
        <v>373</v>
      </c>
      <c r="I214" s="182">
        <v>260</v>
      </c>
      <c r="J214" s="231" t="s">
        <v>373</v>
      </c>
      <c r="K214" s="231"/>
      <c r="L214" s="231"/>
      <c r="M214" s="27" t="s">
        <v>1088</v>
      </c>
      <c r="N214" s="27" t="s">
        <v>450</v>
      </c>
      <c r="O214" s="26" t="str">
        <f>Table4[[#This Row],[EN-DC Configuration]]&amp;" "&amp;Table4[[#This Row],[Power Class]]&amp;" "&amp;Table4[[#This Row],[RAN4
Release]]</f>
        <v>DC_5A_n260A PC3 Rel-15</v>
      </c>
      <c r="P214" s="29" t="s">
        <v>1006</v>
      </c>
      <c r="Q214" s="29"/>
      <c r="R214" s="92">
        <v>0.14000000000000001</v>
      </c>
      <c r="S214" s="92">
        <v>0.14000000000000001</v>
      </c>
      <c r="T214" s="92">
        <v>0.13333333333333333</v>
      </c>
      <c r="U214" s="92">
        <v>0.13</v>
      </c>
      <c r="V214" s="92">
        <v>0.13</v>
      </c>
      <c r="W214" s="92">
        <v>0.13</v>
      </c>
      <c r="X214" s="92">
        <v>0.11</v>
      </c>
      <c r="Y214" s="92">
        <v>0.11</v>
      </c>
      <c r="Z214" s="178">
        <v>2</v>
      </c>
      <c r="AA214" s="178">
        <f>Table4[[#This Row],[No. of Component Carriers (LTE)]]+Table4[[#This Row],[No. of Component Carriers (NR)]]</f>
        <v>2</v>
      </c>
      <c r="AB214" s="178">
        <v>1</v>
      </c>
      <c r="AC214" s="178">
        <v>1</v>
      </c>
      <c r="AD214" s="179" t="s">
        <v>373</v>
      </c>
      <c r="AE214" s="29" t="s">
        <v>475</v>
      </c>
      <c r="AF214" s="65" t="s">
        <v>622</v>
      </c>
      <c r="AG214" s="65" t="s">
        <v>1014</v>
      </c>
      <c r="AH214" s="29"/>
    </row>
    <row r="215" spans="1:34" ht="13">
      <c r="A215" s="29">
        <f t="shared" si="0"/>
        <v>209</v>
      </c>
      <c r="B215" s="26" t="s">
        <v>316</v>
      </c>
      <c r="C215" s="26" t="s">
        <v>404</v>
      </c>
      <c r="D215" s="29" t="s">
        <v>556</v>
      </c>
      <c r="E215" s="230">
        <v>7</v>
      </c>
      <c r="F215" s="231" t="s">
        <v>373</v>
      </c>
      <c r="G215" s="231" t="s">
        <v>373</v>
      </c>
      <c r="H215" s="231" t="s">
        <v>373</v>
      </c>
      <c r="I215" s="182">
        <v>257</v>
      </c>
      <c r="J215" s="231" t="s">
        <v>373</v>
      </c>
      <c r="K215" s="231"/>
      <c r="L215" s="231"/>
      <c r="M215" s="27" t="s">
        <v>1088</v>
      </c>
      <c r="N215" s="27" t="s">
        <v>450</v>
      </c>
      <c r="O215" s="26" t="str">
        <f>Table4[[#This Row],[EN-DC Configuration]]&amp;" "&amp;Table4[[#This Row],[Power Class]]&amp;" "&amp;Table4[[#This Row],[RAN4
Release]]</f>
        <v>DC_7A_n257A PC3 Rel-15</v>
      </c>
      <c r="P215" s="29" t="s">
        <v>1005</v>
      </c>
      <c r="Q215" s="29" t="s">
        <v>643</v>
      </c>
      <c r="R215" s="92"/>
      <c r="S215" s="29"/>
      <c r="T215" s="29"/>
      <c r="U215" s="29"/>
      <c r="V215" s="29"/>
      <c r="W215" s="29"/>
      <c r="X215" s="29"/>
      <c r="Y215" s="29"/>
      <c r="Z215" s="178">
        <v>2</v>
      </c>
      <c r="AA215" s="178">
        <f>Table4[[#This Row],[No. of Component Carriers (LTE)]]+Table4[[#This Row],[No. of Component Carriers (NR)]]</f>
        <v>2</v>
      </c>
      <c r="AB215" s="178">
        <v>1</v>
      </c>
      <c r="AC215" s="178">
        <v>1</v>
      </c>
      <c r="AD215" s="179" t="s">
        <v>373</v>
      </c>
      <c r="AE215" s="29"/>
      <c r="AF215" s="65" t="s">
        <v>622</v>
      </c>
      <c r="AG215" s="29"/>
      <c r="AH215" s="29"/>
    </row>
    <row r="216" spans="1:34" ht="13">
      <c r="A216" s="29">
        <f t="shared" si="0"/>
        <v>210</v>
      </c>
      <c r="B216" s="26" t="s">
        <v>316</v>
      </c>
      <c r="C216" s="26" t="s">
        <v>406</v>
      </c>
      <c r="D216" s="29" t="s">
        <v>556</v>
      </c>
      <c r="E216" s="182">
        <v>12</v>
      </c>
      <c r="F216" s="182" t="s">
        <v>373</v>
      </c>
      <c r="G216" s="231" t="s">
        <v>373</v>
      </c>
      <c r="H216" s="231" t="s">
        <v>373</v>
      </c>
      <c r="I216" s="182">
        <v>260</v>
      </c>
      <c r="J216" s="231" t="s">
        <v>373</v>
      </c>
      <c r="K216" s="231"/>
      <c r="L216" s="231"/>
      <c r="M216" s="27" t="s">
        <v>1088</v>
      </c>
      <c r="N216" s="27" t="s">
        <v>450</v>
      </c>
      <c r="O216" s="26" t="str">
        <f>Table4[[#This Row],[EN-DC Configuration]]&amp;" "&amp;Table4[[#This Row],[Power Class]]&amp;" "&amp;Table4[[#This Row],[RAN4
Release]]</f>
        <v>DC_12A_n260A PC3 Rel-15</v>
      </c>
      <c r="P216" s="29" t="s">
        <v>1005</v>
      </c>
      <c r="Q216" s="29" t="s">
        <v>643</v>
      </c>
      <c r="R216" s="92"/>
      <c r="S216" s="29"/>
      <c r="T216" s="29"/>
      <c r="U216" s="29"/>
      <c r="V216" s="29"/>
      <c r="W216" s="29"/>
      <c r="X216" s="29"/>
      <c r="Y216" s="29"/>
      <c r="Z216" s="178">
        <v>2</v>
      </c>
      <c r="AA216" s="178">
        <f>Table4[[#This Row],[No. of Component Carriers (LTE)]]+Table4[[#This Row],[No. of Component Carriers (NR)]]</f>
        <v>2</v>
      </c>
      <c r="AB216" s="178">
        <v>1</v>
      </c>
      <c r="AC216" s="178">
        <v>1</v>
      </c>
      <c r="AD216" s="179" t="s">
        <v>373</v>
      </c>
      <c r="AE216" s="29" t="s">
        <v>475</v>
      </c>
      <c r="AF216" s="65" t="s">
        <v>622</v>
      </c>
      <c r="AG216" s="29"/>
      <c r="AH216" s="29"/>
    </row>
    <row r="217" spans="1:34" ht="13">
      <c r="A217" s="29">
        <f t="shared" si="0"/>
        <v>211</v>
      </c>
      <c r="B217" s="184" t="s">
        <v>316</v>
      </c>
      <c r="C217" s="26" t="s">
        <v>938</v>
      </c>
      <c r="D217" s="29" t="s">
        <v>556</v>
      </c>
      <c r="E217" s="182">
        <v>14</v>
      </c>
      <c r="F217" s="182" t="s">
        <v>373</v>
      </c>
      <c r="G217" s="182" t="s">
        <v>373</v>
      </c>
      <c r="H217" s="182" t="s">
        <v>373</v>
      </c>
      <c r="I217" s="182">
        <v>260</v>
      </c>
      <c r="J217" s="231" t="s">
        <v>373</v>
      </c>
      <c r="K217" s="231"/>
      <c r="L217" s="231"/>
      <c r="M217" s="27" t="s">
        <v>1088</v>
      </c>
      <c r="N217" s="27" t="s">
        <v>452</v>
      </c>
      <c r="O217" s="184" t="str">
        <f>Table4[[#This Row],[EN-DC Configuration]]&amp;" "&amp;Table4[[#This Row],[Power Class]]&amp;" "&amp;Table4[[#This Row],[RAN4
Release]]</f>
        <v>DC_14A_n260A PC3 Rel-16</v>
      </c>
      <c r="P217" s="29" t="s">
        <v>1005</v>
      </c>
      <c r="Q217" s="29" t="s">
        <v>992</v>
      </c>
      <c r="R217" s="156">
        <v>1</v>
      </c>
      <c r="S217" s="92">
        <v>0.91</v>
      </c>
      <c r="T217" s="232"/>
      <c r="U217" s="92"/>
      <c r="V217" s="92"/>
      <c r="W217" s="92"/>
      <c r="X217" s="92"/>
      <c r="Y217" s="92"/>
      <c r="Z217" s="178">
        <v>2</v>
      </c>
      <c r="AA217" s="178">
        <f>Table4[[#This Row],[No. of Component Carriers (LTE)]]+Table4[[#This Row],[No. of Component Carriers (NR)]]</f>
        <v>2</v>
      </c>
      <c r="AB217" s="178">
        <v>1</v>
      </c>
      <c r="AC217" s="178">
        <v>1</v>
      </c>
      <c r="AD217" s="179" t="s">
        <v>393</v>
      </c>
      <c r="AE217" s="29" t="s">
        <v>477</v>
      </c>
      <c r="AF217" s="29" t="s">
        <v>622</v>
      </c>
      <c r="AG217" s="29"/>
      <c r="AH217" s="29"/>
    </row>
    <row r="218" spans="1:34" ht="13">
      <c r="A218" s="29">
        <f t="shared" si="0"/>
        <v>212</v>
      </c>
      <c r="B218" s="26" t="s">
        <v>316</v>
      </c>
      <c r="C218" s="26" t="s">
        <v>407</v>
      </c>
      <c r="D218" s="29" t="s">
        <v>556</v>
      </c>
      <c r="E218" s="182">
        <v>30</v>
      </c>
      <c r="F218" s="182" t="s">
        <v>373</v>
      </c>
      <c r="G218" s="231" t="s">
        <v>373</v>
      </c>
      <c r="H218" s="231" t="s">
        <v>373</v>
      </c>
      <c r="I218" s="182">
        <v>260</v>
      </c>
      <c r="J218" s="231" t="s">
        <v>373</v>
      </c>
      <c r="K218" s="231"/>
      <c r="L218" s="231"/>
      <c r="M218" s="27" t="s">
        <v>1088</v>
      </c>
      <c r="N218" s="27" t="s">
        <v>450</v>
      </c>
      <c r="O218" s="26" t="str">
        <f>Table4[[#This Row],[EN-DC Configuration]]&amp;" "&amp;Table4[[#This Row],[Power Class]]&amp;" "&amp;Table4[[#This Row],[RAN4
Release]]</f>
        <v>DC_30A_n260A PC3 Rel-15</v>
      </c>
      <c r="P218" s="29" t="s">
        <v>1005</v>
      </c>
      <c r="Q218" s="29" t="s">
        <v>643</v>
      </c>
      <c r="R218" s="92"/>
      <c r="S218" s="29"/>
      <c r="T218" s="29"/>
      <c r="U218" s="29"/>
      <c r="V218" s="29"/>
      <c r="W218" s="29"/>
      <c r="X218" s="29"/>
      <c r="Y218" s="29"/>
      <c r="Z218" s="178">
        <v>2</v>
      </c>
      <c r="AA218" s="178">
        <f>Table4[[#This Row],[No. of Component Carriers (LTE)]]+Table4[[#This Row],[No. of Component Carriers (NR)]]</f>
        <v>2</v>
      </c>
      <c r="AB218" s="178">
        <v>1</v>
      </c>
      <c r="AC218" s="178">
        <v>1</v>
      </c>
      <c r="AD218" s="179" t="s">
        <v>373</v>
      </c>
      <c r="AE218" s="29" t="s">
        <v>475</v>
      </c>
      <c r="AF218" s="65" t="s">
        <v>622</v>
      </c>
      <c r="AG218" s="29"/>
      <c r="AH218" s="29"/>
    </row>
    <row r="219" spans="1:34" ht="13">
      <c r="A219" s="29">
        <f t="shared" si="0"/>
        <v>213</v>
      </c>
      <c r="B219" s="26" t="s">
        <v>316</v>
      </c>
      <c r="C219" s="26" t="s">
        <v>1291</v>
      </c>
      <c r="D219" s="29" t="s">
        <v>1291</v>
      </c>
      <c r="E219" s="230">
        <v>66</v>
      </c>
      <c r="F219" s="239" t="s">
        <v>373</v>
      </c>
      <c r="G219" s="239" t="s">
        <v>373</v>
      </c>
      <c r="H219" s="239" t="s">
        <v>373</v>
      </c>
      <c r="I219" s="238">
        <v>258</v>
      </c>
      <c r="J219" s="239" t="s">
        <v>373</v>
      </c>
      <c r="K219" s="239" t="s">
        <v>373</v>
      </c>
      <c r="L219" s="239" t="s">
        <v>373</v>
      </c>
      <c r="M219" s="240" t="s">
        <v>1088</v>
      </c>
      <c r="N219" s="27" t="s">
        <v>452</v>
      </c>
      <c r="O219" s="241" t="str">
        <f>Table4[[#This Row],[EN-DC Configuration]]&amp;" "&amp;Table4[[#This Row],[Power Class]]&amp;" "&amp;Table4[[#This Row],[RAN4
Release]]</f>
        <v>DC_66A_n258A PC3 Rel-16</v>
      </c>
      <c r="P219" s="29" t="s">
        <v>1006</v>
      </c>
      <c r="Q219" s="29"/>
      <c r="R219" s="242"/>
      <c r="S219" s="243"/>
      <c r="T219" s="244"/>
      <c r="U219" s="242"/>
      <c r="V219" s="242"/>
      <c r="W219" s="242"/>
      <c r="X219" s="242"/>
      <c r="Y219" s="242"/>
      <c r="Z219" s="178">
        <v>2</v>
      </c>
      <c r="AA219" s="178">
        <f>Table4[[#This Row],[No. of Component Carriers (LTE)]]+Table4[[#This Row],[No. of Component Carriers (NR)]]</f>
        <v>2</v>
      </c>
      <c r="AB219" s="178">
        <v>1</v>
      </c>
      <c r="AC219" s="178">
        <v>1</v>
      </c>
      <c r="AD219" s="179" t="s">
        <v>459</v>
      </c>
      <c r="AE219" s="29" t="s">
        <v>467</v>
      </c>
      <c r="AF219" s="29" t="s">
        <v>1289</v>
      </c>
      <c r="AG219" s="29"/>
      <c r="AH219" s="29" t="s">
        <v>1042</v>
      </c>
    </row>
    <row r="220" spans="1:34" ht="37.5">
      <c r="A220" s="29">
        <f t="shared" si="0"/>
        <v>214</v>
      </c>
      <c r="B220" s="26" t="s">
        <v>316</v>
      </c>
      <c r="C220" s="26" t="s">
        <v>410</v>
      </c>
      <c r="D220" s="29" t="s">
        <v>556</v>
      </c>
      <c r="E220" s="182">
        <v>66</v>
      </c>
      <c r="F220" s="182" t="s">
        <v>373</v>
      </c>
      <c r="G220" s="231" t="s">
        <v>373</v>
      </c>
      <c r="H220" s="231" t="s">
        <v>373</v>
      </c>
      <c r="I220" s="182">
        <v>260</v>
      </c>
      <c r="J220" s="231" t="s">
        <v>373</v>
      </c>
      <c r="K220" s="231"/>
      <c r="L220" s="231"/>
      <c r="M220" s="27" t="s">
        <v>1088</v>
      </c>
      <c r="N220" s="27" t="s">
        <v>450</v>
      </c>
      <c r="O220" s="26" t="str">
        <f>Table4[[#This Row],[EN-DC Configuration]]&amp;" "&amp;Table4[[#This Row],[Power Class]]&amp;" "&amp;Table4[[#This Row],[RAN4
Release]]</f>
        <v>DC_66A_n260A PC3 Rel-15</v>
      </c>
      <c r="P220" s="29" t="s">
        <v>1006</v>
      </c>
      <c r="Q220" s="29"/>
      <c r="R220" s="92">
        <v>0.14000000000000001</v>
      </c>
      <c r="S220" s="92">
        <v>0.14000000000000001</v>
      </c>
      <c r="T220" s="92">
        <v>0.13333333333333333</v>
      </c>
      <c r="U220" s="92">
        <v>0.13</v>
      </c>
      <c r="V220" s="92">
        <v>0.13</v>
      </c>
      <c r="W220" s="92">
        <v>0.13</v>
      </c>
      <c r="X220" s="92">
        <v>0.11</v>
      </c>
      <c r="Y220" s="92">
        <v>0.11</v>
      </c>
      <c r="Z220" s="178">
        <v>2</v>
      </c>
      <c r="AA220" s="178">
        <f>Table4[[#This Row],[No. of Component Carriers (LTE)]]+Table4[[#This Row],[No. of Component Carriers (NR)]]</f>
        <v>2</v>
      </c>
      <c r="AB220" s="178">
        <v>1</v>
      </c>
      <c r="AC220" s="178">
        <v>1</v>
      </c>
      <c r="AD220" s="179" t="s">
        <v>373</v>
      </c>
      <c r="AE220" s="29" t="s">
        <v>544</v>
      </c>
      <c r="AF220" s="65" t="s">
        <v>622</v>
      </c>
      <c r="AG220" s="65" t="s">
        <v>1014</v>
      </c>
      <c r="AH220" s="29"/>
    </row>
    <row r="221" spans="1:34" ht="13">
      <c r="A221" s="29">
        <f t="shared" si="0"/>
        <v>215</v>
      </c>
      <c r="B221" s="26" t="s">
        <v>316</v>
      </c>
      <c r="C221" s="26" t="s">
        <v>397</v>
      </c>
      <c r="D221" s="29" t="s">
        <v>556</v>
      </c>
      <c r="E221" s="230">
        <v>2</v>
      </c>
      <c r="F221" s="230">
        <v>2</v>
      </c>
      <c r="G221" s="231" t="s">
        <v>373</v>
      </c>
      <c r="H221" s="231" t="s">
        <v>373</v>
      </c>
      <c r="I221" s="182">
        <v>260</v>
      </c>
      <c r="J221" s="231" t="s">
        <v>373</v>
      </c>
      <c r="K221" s="231"/>
      <c r="L221" s="231"/>
      <c r="M221" s="27" t="s">
        <v>1088</v>
      </c>
      <c r="N221" s="27" t="s">
        <v>450</v>
      </c>
      <c r="O221" s="26" t="str">
        <f>Table4[[#This Row],[EN-DC Configuration]]&amp;" "&amp;Table4[[#This Row],[Power Class]]&amp;" "&amp;Table4[[#This Row],[RAN4
Release]]</f>
        <v>DC_2A-2A_n260A PC3 Rel-15</v>
      </c>
      <c r="P221" s="29" t="s">
        <v>1005</v>
      </c>
      <c r="Q221" s="29" t="s">
        <v>643</v>
      </c>
      <c r="R221" s="92"/>
      <c r="S221" s="29"/>
      <c r="T221" s="29"/>
      <c r="U221" s="29"/>
      <c r="V221" s="29"/>
      <c r="W221" s="29"/>
      <c r="X221" s="29"/>
      <c r="Y221" s="29"/>
      <c r="Z221" s="178">
        <v>2</v>
      </c>
      <c r="AA221" s="178">
        <f>Table4[[#This Row],[No. of Component Carriers (LTE)]]+Table4[[#This Row],[No. of Component Carriers (NR)]]</f>
        <v>3</v>
      </c>
      <c r="AB221" s="178">
        <v>2</v>
      </c>
      <c r="AC221" s="178">
        <v>1</v>
      </c>
      <c r="AD221" s="179" t="s">
        <v>373</v>
      </c>
      <c r="AE221" s="29" t="s">
        <v>475</v>
      </c>
      <c r="AF221" s="65" t="s">
        <v>712</v>
      </c>
      <c r="AG221" s="29"/>
      <c r="AH221" s="29" t="s">
        <v>1042</v>
      </c>
    </row>
    <row r="222" spans="1:34" ht="13">
      <c r="A222" s="29">
        <f t="shared" si="0"/>
        <v>216</v>
      </c>
      <c r="B222" s="26" t="s">
        <v>316</v>
      </c>
      <c r="C222" s="26" t="s">
        <v>405</v>
      </c>
      <c r="D222" s="29" t="s">
        <v>556</v>
      </c>
      <c r="E222" s="230">
        <v>7</v>
      </c>
      <c r="F222" s="230">
        <v>7</v>
      </c>
      <c r="G222" s="231" t="s">
        <v>373</v>
      </c>
      <c r="H222" s="231" t="s">
        <v>373</v>
      </c>
      <c r="I222" s="182">
        <v>257</v>
      </c>
      <c r="J222" s="231" t="s">
        <v>373</v>
      </c>
      <c r="K222" s="231"/>
      <c r="L222" s="231"/>
      <c r="M222" s="27" t="s">
        <v>1088</v>
      </c>
      <c r="N222" s="27" t="s">
        <v>450</v>
      </c>
      <c r="O222" s="26" t="str">
        <f>Table4[[#This Row],[EN-DC Configuration]]&amp;" "&amp;Table4[[#This Row],[Power Class]]&amp;" "&amp;Table4[[#This Row],[RAN4
Release]]</f>
        <v>DC_7A-7A_n257A PC3 Rel-15</v>
      </c>
      <c r="P222" s="29" t="s">
        <v>1005</v>
      </c>
      <c r="Q222" s="29" t="s">
        <v>643</v>
      </c>
      <c r="R222" s="92"/>
      <c r="S222" s="29"/>
      <c r="T222" s="29"/>
      <c r="U222" s="29"/>
      <c r="V222" s="29"/>
      <c r="W222" s="29"/>
      <c r="X222" s="29"/>
      <c r="Y222" s="29"/>
      <c r="Z222" s="178">
        <v>2</v>
      </c>
      <c r="AA222" s="178">
        <f>Table4[[#This Row],[No. of Component Carriers (LTE)]]+Table4[[#This Row],[No. of Component Carriers (NR)]]</f>
        <v>3</v>
      </c>
      <c r="AB222" s="178">
        <v>2</v>
      </c>
      <c r="AC222" s="178">
        <v>1</v>
      </c>
      <c r="AD222" s="179" t="s">
        <v>373</v>
      </c>
      <c r="AE222" s="29"/>
      <c r="AF222" s="65" t="s">
        <v>712</v>
      </c>
      <c r="AG222" s="29"/>
      <c r="AH222" s="29" t="s">
        <v>1042</v>
      </c>
    </row>
    <row r="223" spans="1:34" ht="13">
      <c r="A223" s="29">
        <f t="shared" si="0"/>
        <v>217</v>
      </c>
      <c r="B223" s="26" t="s">
        <v>316</v>
      </c>
      <c r="C223" s="26" t="s">
        <v>408</v>
      </c>
      <c r="D223" s="29" t="s">
        <v>556</v>
      </c>
      <c r="E223" s="182">
        <v>66</v>
      </c>
      <c r="F223" s="182">
        <v>66</v>
      </c>
      <c r="G223" s="182" t="s">
        <v>373</v>
      </c>
      <c r="H223" s="182" t="s">
        <v>373</v>
      </c>
      <c r="I223" s="182">
        <v>257</v>
      </c>
      <c r="J223" s="231" t="s">
        <v>373</v>
      </c>
      <c r="K223" s="231"/>
      <c r="L223" s="231"/>
      <c r="M223" s="27" t="s">
        <v>1088</v>
      </c>
      <c r="N223" s="27" t="s">
        <v>450</v>
      </c>
      <c r="O223" s="26" t="str">
        <f>Table4[[#This Row],[EN-DC Configuration]]&amp;" "&amp;Table4[[#This Row],[Power Class]]&amp;" "&amp;Table4[[#This Row],[RAN4
Release]]</f>
        <v>DC_66A-66A_n257A PC3 Rel-15</v>
      </c>
      <c r="P223" s="29" t="s">
        <v>1005</v>
      </c>
      <c r="Q223" s="29" t="s">
        <v>643</v>
      </c>
      <c r="R223" s="92"/>
      <c r="S223" s="29"/>
      <c r="T223" s="29"/>
      <c r="U223" s="29"/>
      <c r="V223" s="29"/>
      <c r="W223" s="29"/>
      <c r="X223" s="29"/>
      <c r="Y223" s="29"/>
      <c r="Z223" s="178">
        <v>2</v>
      </c>
      <c r="AA223" s="178">
        <f>Table4[[#This Row],[No. of Component Carriers (LTE)]]+Table4[[#This Row],[No. of Component Carriers (NR)]]</f>
        <v>3</v>
      </c>
      <c r="AB223" s="178">
        <v>2</v>
      </c>
      <c r="AC223" s="178">
        <v>1</v>
      </c>
      <c r="AD223" s="179" t="s">
        <v>373</v>
      </c>
      <c r="AE223" s="29"/>
      <c r="AF223" s="65" t="s">
        <v>712</v>
      </c>
      <c r="AG223" s="29"/>
      <c r="AH223" s="29" t="s">
        <v>1042</v>
      </c>
    </row>
    <row r="224" spans="1:34" ht="13">
      <c r="A224" s="29">
        <f t="shared" si="0"/>
        <v>218</v>
      </c>
      <c r="B224" s="26" t="s">
        <v>316</v>
      </c>
      <c r="C224" s="26" t="s">
        <v>409</v>
      </c>
      <c r="D224" s="29" t="s">
        <v>556</v>
      </c>
      <c r="E224" s="182">
        <v>66</v>
      </c>
      <c r="F224" s="182">
        <v>66</v>
      </c>
      <c r="G224" s="182" t="s">
        <v>373</v>
      </c>
      <c r="H224" s="182" t="s">
        <v>373</v>
      </c>
      <c r="I224" s="182">
        <v>260</v>
      </c>
      <c r="J224" s="231" t="s">
        <v>373</v>
      </c>
      <c r="K224" s="231"/>
      <c r="L224" s="231"/>
      <c r="M224" s="27" t="s">
        <v>1088</v>
      </c>
      <c r="N224" s="27" t="s">
        <v>450</v>
      </c>
      <c r="O224" s="26" t="str">
        <f>Table4[[#This Row],[EN-DC Configuration]]&amp;" "&amp;Table4[[#This Row],[Power Class]]&amp;" "&amp;Table4[[#This Row],[RAN4
Release]]</f>
        <v>DC_66A-66A_n260A PC3 Rel-15</v>
      </c>
      <c r="P224" s="29" t="s">
        <v>1006</v>
      </c>
      <c r="Q224" s="29"/>
      <c r="R224" s="92">
        <v>7.0000000000000007E-2</v>
      </c>
      <c r="S224" s="92">
        <v>7.0000000000000007E-2</v>
      </c>
      <c r="T224" s="92">
        <v>6.6666666666666666E-2</v>
      </c>
      <c r="U224" s="92">
        <v>0.06</v>
      </c>
      <c r="V224" s="92">
        <v>0.06</v>
      </c>
      <c r="W224" s="92">
        <v>0.06</v>
      </c>
      <c r="X224" s="92">
        <v>0.05</v>
      </c>
      <c r="Y224" s="92">
        <v>0.05</v>
      </c>
      <c r="Z224" s="178">
        <v>2</v>
      </c>
      <c r="AA224" s="178">
        <f>Table4[[#This Row],[No. of Component Carriers (LTE)]]+Table4[[#This Row],[No. of Component Carriers (NR)]]</f>
        <v>3</v>
      </c>
      <c r="AB224" s="178">
        <v>2</v>
      </c>
      <c r="AC224" s="178">
        <v>1</v>
      </c>
      <c r="AD224" s="179" t="s">
        <v>373</v>
      </c>
      <c r="AE224" s="29" t="s">
        <v>475</v>
      </c>
      <c r="AF224" s="65" t="s">
        <v>712</v>
      </c>
      <c r="AG224" s="29"/>
      <c r="AH224" s="29" t="s">
        <v>1042</v>
      </c>
    </row>
    <row r="225" spans="1:34" ht="13">
      <c r="A225" s="29">
        <f t="shared" si="0"/>
        <v>219</v>
      </c>
      <c r="B225" s="26" t="s">
        <v>316</v>
      </c>
      <c r="C225" s="26" t="s">
        <v>1285</v>
      </c>
      <c r="D225" s="29" t="s">
        <v>1290</v>
      </c>
      <c r="E225" s="230">
        <v>2</v>
      </c>
      <c r="F225" s="239" t="s">
        <v>373</v>
      </c>
      <c r="G225" s="239" t="s">
        <v>373</v>
      </c>
      <c r="H225" s="239" t="s">
        <v>373</v>
      </c>
      <c r="I225" s="238">
        <v>258</v>
      </c>
      <c r="J225" s="238">
        <v>258</v>
      </c>
      <c r="K225" s="239" t="s">
        <v>373</v>
      </c>
      <c r="L225" s="239" t="s">
        <v>373</v>
      </c>
      <c r="M225" s="240" t="s">
        <v>1088</v>
      </c>
      <c r="N225" s="27" t="s">
        <v>452</v>
      </c>
      <c r="O225" s="241" t="str">
        <f>Table4[[#This Row],[EN-DC Configuration]]&amp;" "&amp;Table4[[#This Row],[Power Class]]&amp;" "&amp;Table4[[#This Row],[RAN4
Release]]</f>
        <v>DC_2A_n258(2A) PC3 Rel-16</v>
      </c>
      <c r="P225" s="29" t="s">
        <v>1006</v>
      </c>
      <c r="Q225" s="29"/>
      <c r="R225" s="242"/>
      <c r="S225" s="243"/>
      <c r="T225" s="244"/>
      <c r="U225" s="242"/>
      <c r="V225" s="242"/>
      <c r="W225" s="242"/>
      <c r="X225" s="242"/>
      <c r="Y225" s="242"/>
      <c r="Z225" s="178">
        <v>2</v>
      </c>
      <c r="AA225" s="178">
        <f>Table4[[#This Row],[No. of Component Carriers (LTE)]]+Table4[[#This Row],[No. of Component Carriers (NR)]]</f>
        <v>3</v>
      </c>
      <c r="AB225" s="178">
        <v>1</v>
      </c>
      <c r="AC225" s="178">
        <v>2</v>
      </c>
      <c r="AD225" s="179" t="s">
        <v>459</v>
      </c>
      <c r="AE225" s="29" t="s">
        <v>467</v>
      </c>
      <c r="AF225" s="29" t="s">
        <v>858</v>
      </c>
      <c r="AG225" s="29"/>
      <c r="AH225" s="29" t="s">
        <v>1042</v>
      </c>
    </row>
    <row r="226" spans="1:34" ht="13">
      <c r="A226" s="29">
        <f t="shared" si="0"/>
        <v>220</v>
      </c>
      <c r="B226" s="26" t="s">
        <v>316</v>
      </c>
      <c r="C226" s="26" t="s">
        <v>398</v>
      </c>
      <c r="D226" s="29" t="s">
        <v>556</v>
      </c>
      <c r="E226" s="230">
        <v>2</v>
      </c>
      <c r="F226" s="182" t="s">
        <v>373</v>
      </c>
      <c r="G226" s="231" t="s">
        <v>373</v>
      </c>
      <c r="H226" s="231" t="s">
        <v>373</v>
      </c>
      <c r="I226" s="182">
        <v>260</v>
      </c>
      <c r="J226" s="239">
        <v>260</v>
      </c>
      <c r="K226" s="239" t="s">
        <v>373</v>
      </c>
      <c r="L226" s="239" t="s">
        <v>373</v>
      </c>
      <c r="M226" s="27" t="s">
        <v>1088</v>
      </c>
      <c r="N226" s="27" t="s">
        <v>450</v>
      </c>
      <c r="O226" s="26" t="str">
        <f>Table4[[#This Row],[EN-DC Configuration]]&amp;" "&amp;Table4[[#This Row],[Power Class]]&amp;" "&amp;Table4[[#This Row],[RAN4
Release]]</f>
        <v>DC_2A_n260(2A) PC3 Rel-15</v>
      </c>
      <c r="P226" s="29" t="s">
        <v>1006</v>
      </c>
      <c r="Q226" s="29"/>
      <c r="R226" s="92">
        <v>7.0000000000000007E-2</v>
      </c>
      <c r="S226" s="92">
        <v>7.0000000000000007E-2</v>
      </c>
      <c r="T226" s="92">
        <v>6.6666666666666666E-2</v>
      </c>
      <c r="U226" s="92">
        <v>0.06</v>
      </c>
      <c r="V226" s="92">
        <v>0.06</v>
      </c>
      <c r="W226" s="92">
        <v>0.06</v>
      </c>
      <c r="X226" s="92">
        <v>0.05</v>
      </c>
      <c r="Y226" s="92">
        <v>0.05</v>
      </c>
      <c r="Z226" s="178">
        <v>2</v>
      </c>
      <c r="AA226" s="178">
        <f>Table4[[#This Row],[No. of Component Carriers (LTE)]]+Table4[[#This Row],[No. of Component Carriers (NR)]]</f>
        <v>3</v>
      </c>
      <c r="AB226" s="178">
        <v>1</v>
      </c>
      <c r="AC226" s="178">
        <v>2</v>
      </c>
      <c r="AD226" s="179" t="s">
        <v>459</v>
      </c>
      <c r="AE226" s="29" t="s">
        <v>467</v>
      </c>
      <c r="AF226" s="65" t="s">
        <v>710</v>
      </c>
      <c r="AG226" s="29"/>
      <c r="AH226" s="29"/>
    </row>
    <row r="227" spans="1:34" ht="13">
      <c r="A227" s="29">
        <f t="shared" si="0"/>
        <v>221</v>
      </c>
      <c r="B227" s="26" t="s">
        <v>316</v>
      </c>
      <c r="C227" s="26" t="s">
        <v>401</v>
      </c>
      <c r="D227" s="29" t="s">
        <v>556</v>
      </c>
      <c r="E227" s="230">
        <v>2</v>
      </c>
      <c r="F227" s="182" t="s">
        <v>373</v>
      </c>
      <c r="G227" s="231" t="s">
        <v>373</v>
      </c>
      <c r="H227" s="231" t="s">
        <v>373</v>
      </c>
      <c r="I227" s="182">
        <v>261</v>
      </c>
      <c r="J227" s="239">
        <v>261</v>
      </c>
      <c r="K227" s="239" t="s">
        <v>373</v>
      </c>
      <c r="L227" s="239" t="s">
        <v>373</v>
      </c>
      <c r="M227" s="27" t="s">
        <v>1088</v>
      </c>
      <c r="N227" s="27" t="s">
        <v>452</v>
      </c>
      <c r="O227" s="26" t="str">
        <f>Table4[[#This Row],[EN-DC Configuration]]&amp;" "&amp;Table4[[#This Row],[Power Class]]&amp;" "&amp;Table4[[#This Row],[RAN4
Release]]</f>
        <v>DC_2A_n261(2A) PC3 Rel-16</v>
      </c>
      <c r="P227" s="29" t="s">
        <v>1006</v>
      </c>
      <c r="Q227" s="29"/>
      <c r="R227" s="156">
        <v>0</v>
      </c>
      <c r="S227" s="157">
        <v>0</v>
      </c>
      <c r="T227" s="232">
        <v>0</v>
      </c>
      <c r="U227" s="92">
        <v>0</v>
      </c>
      <c r="V227" s="92">
        <v>0</v>
      </c>
      <c r="W227" s="92">
        <v>0</v>
      </c>
      <c r="X227" s="92">
        <v>0</v>
      </c>
      <c r="Y227" s="92">
        <v>0</v>
      </c>
      <c r="Z227" s="178">
        <v>2</v>
      </c>
      <c r="AA227" s="178">
        <f>Table4[[#This Row],[No. of Component Carriers (LTE)]]+Table4[[#This Row],[No. of Component Carriers (NR)]]</f>
        <v>3</v>
      </c>
      <c r="AB227" s="178">
        <v>1</v>
      </c>
      <c r="AC227" s="178">
        <v>2</v>
      </c>
      <c r="AD227" s="179" t="s">
        <v>459</v>
      </c>
      <c r="AE227" s="29" t="s">
        <v>544</v>
      </c>
      <c r="AF227" s="65" t="s">
        <v>710</v>
      </c>
      <c r="AG227" s="180"/>
      <c r="AH227" s="29"/>
    </row>
    <row r="228" spans="1:34" ht="13">
      <c r="A228" s="29">
        <f t="shared" si="0"/>
        <v>222</v>
      </c>
      <c r="B228" s="26" t="s">
        <v>316</v>
      </c>
      <c r="C228" s="26" t="s">
        <v>1294</v>
      </c>
      <c r="D228" s="29" t="s">
        <v>1291</v>
      </c>
      <c r="E228" s="230">
        <v>66</v>
      </c>
      <c r="F228" s="239" t="s">
        <v>373</v>
      </c>
      <c r="G228" s="239" t="s">
        <v>373</v>
      </c>
      <c r="H228" s="239" t="s">
        <v>373</v>
      </c>
      <c r="I228" s="238">
        <v>258</v>
      </c>
      <c r="J228" s="238">
        <v>258</v>
      </c>
      <c r="K228" s="239" t="s">
        <v>373</v>
      </c>
      <c r="L228" s="239" t="s">
        <v>373</v>
      </c>
      <c r="M228" s="240" t="s">
        <v>1088</v>
      </c>
      <c r="N228" s="27" t="s">
        <v>452</v>
      </c>
      <c r="O228" s="241" t="str">
        <f>Table4[[#This Row],[EN-DC Configuration]]&amp;" "&amp;Table4[[#This Row],[Power Class]]&amp;" "&amp;Table4[[#This Row],[RAN4
Release]]</f>
        <v>DC_66A_n258(2A) PC3 Rel-16</v>
      </c>
      <c r="P228" s="29" t="s">
        <v>1006</v>
      </c>
      <c r="Q228" s="29"/>
      <c r="R228" s="242"/>
      <c r="S228" s="243"/>
      <c r="T228" s="244"/>
      <c r="U228" s="242"/>
      <c r="V228" s="242"/>
      <c r="W228" s="242"/>
      <c r="X228" s="242"/>
      <c r="Y228" s="242"/>
      <c r="Z228" s="178">
        <v>2</v>
      </c>
      <c r="AA228" s="178">
        <f>Table4[[#This Row],[No. of Component Carriers (LTE)]]+Table4[[#This Row],[No. of Component Carriers (NR)]]</f>
        <v>3</v>
      </c>
      <c r="AB228" s="178">
        <v>1</v>
      </c>
      <c r="AC228" s="178">
        <v>2</v>
      </c>
      <c r="AD228" s="179" t="s">
        <v>459</v>
      </c>
      <c r="AE228" s="29" t="s">
        <v>467</v>
      </c>
      <c r="AF228" s="29" t="s">
        <v>858</v>
      </c>
      <c r="AG228" s="29"/>
      <c r="AH228" s="29" t="s">
        <v>1042</v>
      </c>
    </row>
    <row r="229" spans="1:34" ht="13">
      <c r="A229" s="29">
        <f t="shared" si="0"/>
        <v>223</v>
      </c>
      <c r="B229" s="26" t="s">
        <v>316</v>
      </c>
      <c r="C229" s="26" t="s">
        <v>412</v>
      </c>
      <c r="D229" s="29" t="s">
        <v>556</v>
      </c>
      <c r="E229" s="182">
        <v>66</v>
      </c>
      <c r="F229" s="182" t="s">
        <v>373</v>
      </c>
      <c r="G229" s="231" t="s">
        <v>373</v>
      </c>
      <c r="H229" s="231" t="s">
        <v>373</v>
      </c>
      <c r="I229" s="182">
        <v>260</v>
      </c>
      <c r="J229" s="239">
        <v>260</v>
      </c>
      <c r="K229" s="239" t="s">
        <v>373</v>
      </c>
      <c r="L229" s="239" t="s">
        <v>373</v>
      </c>
      <c r="M229" s="27" t="s">
        <v>1088</v>
      </c>
      <c r="N229" s="27" t="s">
        <v>450</v>
      </c>
      <c r="O229" s="26" t="str">
        <f>Table4[[#This Row],[EN-DC Configuration]]&amp;" "&amp;Table4[[#This Row],[Power Class]]&amp;" "&amp;Table4[[#This Row],[RAN4
Release]]</f>
        <v>DC_66A_n260(2A) PC3 Rel-15</v>
      </c>
      <c r="P229" s="29" t="s">
        <v>1006</v>
      </c>
      <c r="Q229" s="29"/>
      <c r="R229" s="92">
        <v>7.0000000000000007E-2</v>
      </c>
      <c r="S229" s="92">
        <v>7.0000000000000007E-2</v>
      </c>
      <c r="T229" s="92">
        <v>6.6666666666666666E-2</v>
      </c>
      <c r="U229" s="92">
        <v>0.06</v>
      </c>
      <c r="V229" s="92">
        <v>0.06</v>
      </c>
      <c r="W229" s="92">
        <v>0.06</v>
      </c>
      <c r="X229" s="92">
        <v>0.05</v>
      </c>
      <c r="Y229" s="92">
        <v>0.05</v>
      </c>
      <c r="Z229" s="178">
        <v>2</v>
      </c>
      <c r="AA229" s="178">
        <f>Table4[[#This Row],[No. of Component Carriers (LTE)]]+Table4[[#This Row],[No. of Component Carriers (NR)]]</f>
        <v>3</v>
      </c>
      <c r="AB229" s="178">
        <v>1</v>
      </c>
      <c r="AC229" s="178">
        <v>2</v>
      </c>
      <c r="AD229" s="179" t="s">
        <v>459</v>
      </c>
      <c r="AE229" s="29" t="s">
        <v>544</v>
      </c>
      <c r="AF229" s="65" t="s">
        <v>858</v>
      </c>
      <c r="AG229" s="29"/>
      <c r="AH229" s="29"/>
    </row>
    <row r="230" spans="1:34" ht="13">
      <c r="A230" s="29">
        <f t="shared" si="0"/>
        <v>224</v>
      </c>
      <c r="B230" s="26" t="s">
        <v>316</v>
      </c>
      <c r="C230" s="26" t="s">
        <v>411</v>
      </c>
      <c r="D230" s="29" t="s">
        <v>556</v>
      </c>
      <c r="E230" s="182">
        <v>66</v>
      </c>
      <c r="F230" s="182" t="s">
        <v>373</v>
      </c>
      <c r="G230" s="231" t="s">
        <v>373</v>
      </c>
      <c r="H230" s="231" t="s">
        <v>373</v>
      </c>
      <c r="I230" s="182">
        <v>261</v>
      </c>
      <c r="J230" s="239">
        <v>261</v>
      </c>
      <c r="K230" s="239" t="s">
        <v>373</v>
      </c>
      <c r="L230" s="239" t="s">
        <v>373</v>
      </c>
      <c r="M230" s="27" t="s">
        <v>1088</v>
      </c>
      <c r="N230" s="27" t="s">
        <v>450</v>
      </c>
      <c r="O230" s="26" t="str">
        <f>Table4[[#This Row],[EN-DC Configuration]]&amp;" "&amp;Table4[[#This Row],[Power Class]]&amp;" "&amp;Table4[[#This Row],[RAN4
Release]]</f>
        <v>DC_66A_n261(2A) PC3 Rel-15</v>
      </c>
      <c r="P230" s="29" t="s">
        <v>1006</v>
      </c>
      <c r="Q230" s="29"/>
      <c r="R230" s="92">
        <v>7.0000000000000007E-2</v>
      </c>
      <c r="S230" s="92">
        <v>7.0000000000000007E-2</v>
      </c>
      <c r="T230" s="92">
        <v>6.6666666666666666E-2</v>
      </c>
      <c r="U230" s="92">
        <v>0.06</v>
      </c>
      <c r="V230" s="92">
        <v>0.06</v>
      </c>
      <c r="W230" s="92">
        <v>0.06</v>
      </c>
      <c r="X230" s="92">
        <v>0.05</v>
      </c>
      <c r="Y230" s="92">
        <v>0.05</v>
      </c>
      <c r="Z230" s="178">
        <v>2</v>
      </c>
      <c r="AA230" s="178">
        <f>Table4[[#This Row],[No. of Component Carriers (LTE)]]+Table4[[#This Row],[No. of Component Carriers (NR)]]</f>
        <v>3</v>
      </c>
      <c r="AB230" s="178">
        <v>1</v>
      </c>
      <c r="AC230" s="178">
        <v>2</v>
      </c>
      <c r="AD230" s="179" t="s">
        <v>459</v>
      </c>
      <c r="AE230" s="29" t="s">
        <v>467</v>
      </c>
      <c r="AF230" s="65" t="s">
        <v>858</v>
      </c>
      <c r="AG230" s="29"/>
      <c r="AH230" s="29"/>
    </row>
    <row r="231" spans="1:34" ht="13">
      <c r="A231" s="29">
        <f t="shared" si="0"/>
        <v>225</v>
      </c>
      <c r="B231" s="26" t="s">
        <v>316</v>
      </c>
      <c r="C231" s="26" t="s">
        <v>1284</v>
      </c>
      <c r="D231" s="29" t="s">
        <v>1290</v>
      </c>
      <c r="E231" s="230">
        <v>2</v>
      </c>
      <c r="F231" s="239" t="s">
        <v>373</v>
      </c>
      <c r="G231" s="239" t="s">
        <v>373</v>
      </c>
      <c r="H231" s="239" t="s">
        <v>373</v>
      </c>
      <c r="I231" s="238">
        <v>258</v>
      </c>
      <c r="J231" s="238">
        <v>258</v>
      </c>
      <c r="K231" s="238">
        <v>258</v>
      </c>
      <c r="L231" s="239" t="s">
        <v>373</v>
      </c>
      <c r="M231" s="240" t="s">
        <v>1088</v>
      </c>
      <c r="N231" s="27" t="s">
        <v>452</v>
      </c>
      <c r="O231" s="241" t="str">
        <f>Table4[[#This Row],[EN-DC Configuration]]&amp;" "&amp;Table4[[#This Row],[Power Class]]&amp;" "&amp;Table4[[#This Row],[RAN4
Release]]</f>
        <v>DC_2A_n258(3A) PC3 Rel-16</v>
      </c>
      <c r="P231" s="29" t="s">
        <v>1004</v>
      </c>
      <c r="Q231" s="29"/>
      <c r="R231" s="242"/>
      <c r="S231" s="243"/>
      <c r="T231" s="244"/>
      <c r="U231" s="242"/>
      <c r="V231" s="242"/>
      <c r="W231" s="242"/>
      <c r="X231" s="242"/>
      <c r="Y231" s="242"/>
      <c r="Z231" s="178">
        <v>2</v>
      </c>
      <c r="AA231" s="178">
        <f>Table4[[#This Row],[No. of Component Carriers (LTE)]]+Table4[[#This Row],[No. of Component Carriers (NR)]]</f>
        <v>4</v>
      </c>
      <c r="AB231" s="178">
        <v>1</v>
      </c>
      <c r="AC231" s="178">
        <v>3</v>
      </c>
      <c r="AD231" s="179" t="s">
        <v>459</v>
      </c>
      <c r="AE231" s="29" t="s">
        <v>467</v>
      </c>
      <c r="AF231" s="29" t="s">
        <v>859</v>
      </c>
      <c r="AG231" s="29"/>
      <c r="AH231" s="29" t="s">
        <v>1042</v>
      </c>
    </row>
    <row r="232" spans="1:34" ht="13">
      <c r="A232" s="29">
        <f t="shared" si="0"/>
        <v>226</v>
      </c>
      <c r="B232" s="26" t="s">
        <v>316</v>
      </c>
      <c r="C232" s="26" t="s">
        <v>399</v>
      </c>
      <c r="D232" s="29" t="s">
        <v>556</v>
      </c>
      <c r="E232" s="230">
        <v>2</v>
      </c>
      <c r="F232" s="231" t="s">
        <v>373</v>
      </c>
      <c r="G232" s="231" t="s">
        <v>373</v>
      </c>
      <c r="H232" s="231" t="s">
        <v>373</v>
      </c>
      <c r="I232" s="182">
        <v>260</v>
      </c>
      <c r="J232" s="238">
        <v>260</v>
      </c>
      <c r="K232" s="238">
        <v>260</v>
      </c>
      <c r="L232" s="239" t="s">
        <v>373</v>
      </c>
      <c r="M232" s="27" t="s">
        <v>1088</v>
      </c>
      <c r="N232" s="27" t="s">
        <v>452</v>
      </c>
      <c r="O232" s="26" t="str">
        <f>Table4[[#This Row],[EN-DC Configuration]]&amp;" "&amp;Table4[[#This Row],[Power Class]]&amp;" "&amp;Table4[[#This Row],[RAN4
Release]]</f>
        <v>DC_2A_n260(3A) PC3 Rel-16</v>
      </c>
      <c r="P232" s="29" t="s">
        <v>1006</v>
      </c>
      <c r="Q232" s="29"/>
      <c r="R232" s="156">
        <v>0</v>
      </c>
      <c r="S232" s="157">
        <v>0</v>
      </c>
      <c r="T232" s="232">
        <v>0</v>
      </c>
      <c r="U232" s="92">
        <v>0</v>
      </c>
      <c r="V232" s="92">
        <v>0</v>
      </c>
      <c r="W232" s="92">
        <v>0</v>
      </c>
      <c r="X232" s="92">
        <v>0</v>
      </c>
      <c r="Y232" s="92">
        <v>0</v>
      </c>
      <c r="Z232" s="178">
        <v>2</v>
      </c>
      <c r="AA232" s="178">
        <f>Table4[[#This Row],[No. of Component Carriers (LTE)]]+Table4[[#This Row],[No. of Component Carriers (NR)]]</f>
        <v>4</v>
      </c>
      <c r="AB232" s="178">
        <v>1</v>
      </c>
      <c r="AC232" s="178">
        <v>3</v>
      </c>
      <c r="AD232" s="179" t="s">
        <v>459</v>
      </c>
      <c r="AE232" s="29" t="s">
        <v>544</v>
      </c>
      <c r="AF232" s="65" t="s">
        <v>713</v>
      </c>
      <c r="AG232" s="180"/>
      <c r="AH232" s="29"/>
    </row>
    <row r="233" spans="1:34" ht="13">
      <c r="A233" s="29">
        <f t="shared" si="0"/>
        <v>227</v>
      </c>
      <c r="B233" s="26" t="s">
        <v>316</v>
      </c>
      <c r="C233" s="26" t="s">
        <v>1293</v>
      </c>
      <c r="D233" s="29" t="s">
        <v>1291</v>
      </c>
      <c r="E233" s="230">
        <v>66</v>
      </c>
      <c r="F233" s="238" t="s">
        <v>373</v>
      </c>
      <c r="G233" s="238" t="s">
        <v>373</v>
      </c>
      <c r="H233" s="238" t="s">
        <v>373</v>
      </c>
      <c r="I233" s="238">
        <v>258</v>
      </c>
      <c r="J233" s="238">
        <v>258</v>
      </c>
      <c r="K233" s="238">
        <v>258</v>
      </c>
      <c r="L233" s="239" t="s">
        <v>373</v>
      </c>
      <c r="M233" s="240" t="s">
        <v>1088</v>
      </c>
      <c r="N233" s="27" t="s">
        <v>452</v>
      </c>
      <c r="O233" s="241" t="str">
        <f>Table4[[#This Row],[EN-DC Configuration]]&amp;" "&amp;Table4[[#This Row],[Power Class]]&amp;" "&amp;Table4[[#This Row],[RAN4
Release]]</f>
        <v>DC_66A_n258(3A) PC3 Rel-16</v>
      </c>
      <c r="P233" s="29" t="s">
        <v>1004</v>
      </c>
      <c r="Q233" s="29"/>
      <c r="R233" s="242"/>
      <c r="S233" s="130"/>
      <c r="T233" s="130"/>
      <c r="U233" s="130"/>
      <c r="V233" s="242"/>
      <c r="W233" s="242"/>
      <c r="X233" s="242"/>
      <c r="Y233" s="130"/>
      <c r="Z233" s="178">
        <v>2</v>
      </c>
      <c r="AA233" s="178">
        <f>Table4[[#This Row],[No. of Component Carriers (LTE)]]+Table4[[#This Row],[No. of Component Carriers (NR)]]</f>
        <v>4</v>
      </c>
      <c r="AB233" s="178">
        <v>1</v>
      </c>
      <c r="AC233" s="178">
        <v>3</v>
      </c>
      <c r="AD233" s="179" t="s">
        <v>459</v>
      </c>
      <c r="AE233" s="29" t="s">
        <v>467</v>
      </c>
      <c r="AF233" s="29" t="s">
        <v>859</v>
      </c>
      <c r="AG233" s="29"/>
      <c r="AH233" s="29" t="s">
        <v>1042</v>
      </c>
    </row>
    <row r="234" spans="1:34" ht="13">
      <c r="A234" s="29">
        <f t="shared" si="0"/>
        <v>228</v>
      </c>
      <c r="B234" s="26" t="s">
        <v>316</v>
      </c>
      <c r="C234" s="26" t="s">
        <v>418</v>
      </c>
      <c r="D234" s="29" t="s">
        <v>556</v>
      </c>
      <c r="E234" s="182">
        <v>66</v>
      </c>
      <c r="F234" s="182" t="s">
        <v>373</v>
      </c>
      <c r="G234" s="231" t="s">
        <v>373</v>
      </c>
      <c r="H234" s="231" t="s">
        <v>373</v>
      </c>
      <c r="I234" s="182">
        <v>260</v>
      </c>
      <c r="J234" s="238">
        <v>260</v>
      </c>
      <c r="K234" s="238">
        <v>260</v>
      </c>
      <c r="L234" s="239" t="s">
        <v>373</v>
      </c>
      <c r="M234" s="27" t="s">
        <v>1088</v>
      </c>
      <c r="N234" s="27" t="s">
        <v>450</v>
      </c>
      <c r="O234" s="26" t="str">
        <f>Table4[[#This Row],[EN-DC Configuration]]&amp;" "&amp;Table4[[#This Row],[Power Class]]&amp;" "&amp;Table4[[#This Row],[RAN4
Release]]</f>
        <v>DC_66A_n260(3A) PC3 Rel-15</v>
      </c>
      <c r="P234" s="29" t="s">
        <v>1006</v>
      </c>
      <c r="Q234" s="29"/>
      <c r="R234" s="92">
        <v>7.0000000000000007E-2</v>
      </c>
      <c r="S234" s="92">
        <v>7.0000000000000007E-2</v>
      </c>
      <c r="T234" s="92">
        <v>6.6666666666666666E-2</v>
      </c>
      <c r="U234" s="92">
        <v>0.06</v>
      </c>
      <c r="V234" s="92">
        <v>0.06</v>
      </c>
      <c r="W234" s="92">
        <v>0.06</v>
      </c>
      <c r="X234" s="92">
        <v>0.05</v>
      </c>
      <c r="Y234" s="92">
        <v>0.05</v>
      </c>
      <c r="Z234" s="178">
        <v>2</v>
      </c>
      <c r="AA234" s="178">
        <f>Table4[[#This Row],[No. of Component Carriers (LTE)]]+Table4[[#This Row],[No. of Component Carriers (NR)]]</f>
        <v>4</v>
      </c>
      <c r="AB234" s="178">
        <v>1</v>
      </c>
      <c r="AC234" s="178">
        <v>3</v>
      </c>
      <c r="AD234" s="179" t="s">
        <v>459</v>
      </c>
      <c r="AE234" s="29" t="s">
        <v>544</v>
      </c>
      <c r="AF234" s="65" t="s">
        <v>859</v>
      </c>
      <c r="AG234" s="29"/>
      <c r="AH234" s="29"/>
    </row>
    <row r="235" spans="1:34" ht="13">
      <c r="A235" s="29">
        <f t="shared" si="0"/>
        <v>229</v>
      </c>
      <c r="B235" s="26" t="s">
        <v>316</v>
      </c>
      <c r="C235" s="26" t="s">
        <v>1283</v>
      </c>
      <c r="D235" s="29" t="s">
        <v>1290</v>
      </c>
      <c r="E235" s="230">
        <v>2</v>
      </c>
      <c r="F235" s="239" t="s">
        <v>373</v>
      </c>
      <c r="G235" s="239" t="s">
        <v>373</v>
      </c>
      <c r="H235" s="239" t="s">
        <v>373</v>
      </c>
      <c r="I235" s="238">
        <v>258</v>
      </c>
      <c r="J235" s="238">
        <v>258</v>
      </c>
      <c r="K235" s="238">
        <v>258</v>
      </c>
      <c r="L235" s="238">
        <v>258</v>
      </c>
      <c r="M235" s="240" t="s">
        <v>1088</v>
      </c>
      <c r="N235" s="27" t="s">
        <v>452</v>
      </c>
      <c r="O235" s="241" t="str">
        <f>Table4[[#This Row],[EN-DC Configuration]]&amp;" "&amp;Table4[[#This Row],[Power Class]]&amp;" "&amp;Table4[[#This Row],[RAN4
Release]]</f>
        <v>DC_2A_n258(4A) PC3 Rel-16</v>
      </c>
      <c r="P235" s="29" t="s">
        <v>1004</v>
      </c>
      <c r="Q235" s="29"/>
      <c r="R235" s="242"/>
      <c r="S235" s="243"/>
      <c r="T235" s="244"/>
      <c r="U235" s="242"/>
      <c r="V235" s="242"/>
      <c r="W235" s="242"/>
      <c r="X235" s="242"/>
      <c r="Y235" s="242"/>
      <c r="Z235" s="178">
        <v>2</v>
      </c>
      <c r="AA235" s="178">
        <f>Table4[[#This Row],[No. of Component Carriers (LTE)]]+Table4[[#This Row],[No. of Component Carriers (NR)]]</f>
        <v>5</v>
      </c>
      <c r="AB235" s="178">
        <v>1</v>
      </c>
      <c r="AC235" s="178">
        <v>4</v>
      </c>
      <c r="AD235" s="179" t="s">
        <v>459</v>
      </c>
      <c r="AE235" s="29" t="s">
        <v>467</v>
      </c>
      <c r="AF235" s="29" t="s">
        <v>1288</v>
      </c>
      <c r="AG235" s="29"/>
      <c r="AH235" s="29" t="s">
        <v>1042</v>
      </c>
    </row>
    <row r="236" spans="1:34" ht="13">
      <c r="A236" s="29">
        <f t="shared" si="0"/>
        <v>230</v>
      </c>
      <c r="B236" s="26" t="s">
        <v>316</v>
      </c>
      <c r="C236" s="26" t="s">
        <v>400</v>
      </c>
      <c r="D236" s="29" t="s">
        <v>556</v>
      </c>
      <c r="E236" s="230">
        <v>2</v>
      </c>
      <c r="F236" s="231" t="s">
        <v>373</v>
      </c>
      <c r="G236" s="231" t="s">
        <v>373</v>
      </c>
      <c r="H236" s="231" t="s">
        <v>373</v>
      </c>
      <c r="I236" s="182">
        <v>260</v>
      </c>
      <c r="J236" s="238">
        <v>260</v>
      </c>
      <c r="K236" s="238">
        <v>260</v>
      </c>
      <c r="L236" s="238">
        <v>260</v>
      </c>
      <c r="M236" s="27" t="s">
        <v>1088</v>
      </c>
      <c r="N236" s="27" t="s">
        <v>452</v>
      </c>
      <c r="O236" s="26" t="str">
        <f>Table4[[#This Row],[EN-DC Configuration]]&amp;" "&amp;Table4[[#This Row],[Power Class]]&amp;" "&amp;Table4[[#This Row],[RAN4
Release]]</f>
        <v>DC_2A_n260(4A) PC3 Rel-16</v>
      </c>
      <c r="P236" s="29" t="s">
        <v>1006</v>
      </c>
      <c r="Q236" s="29"/>
      <c r="R236" s="156">
        <v>0</v>
      </c>
      <c r="S236" s="157">
        <v>0</v>
      </c>
      <c r="T236" s="232">
        <v>0</v>
      </c>
      <c r="U236" s="92">
        <v>0</v>
      </c>
      <c r="V236" s="92">
        <v>0</v>
      </c>
      <c r="W236" s="92">
        <v>0</v>
      </c>
      <c r="X236" s="92">
        <v>0</v>
      </c>
      <c r="Y236" s="92">
        <v>0</v>
      </c>
      <c r="Z236" s="178">
        <v>2</v>
      </c>
      <c r="AA236" s="178">
        <f>Table4[[#This Row],[No. of Component Carriers (LTE)]]+Table4[[#This Row],[No. of Component Carriers (NR)]]</f>
        <v>5</v>
      </c>
      <c r="AB236" s="178">
        <v>1</v>
      </c>
      <c r="AC236" s="178">
        <v>4</v>
      </c>
      <c r="AD236" s="179" t="s">
        <v>459</v>
      </c>
      <c r="AE236" s="29" t="s">
        <v>544</v>
      </c>
      <c r="AF236" s="65" t="s">
        <v>714</v>
      </c>
      <c r="AG236" s="180"/>
      <c r="AH236" s="29"/>
    </row>
    <row r="237" spans="1:34" ht="13">
      <c r="A237" s="29">
        <f t="shared" si="0"/>
        <v>231</v>
      </c>
      <c r="B237" s="26" t="s">
        <v>316</v>
      </c>
      <c r="C237" s="26" t="s">
        <v>1292</v>
      </c>
      <c r="D237" s="29" t="s">
        <v>1291</v>
      </c>
      <c r="E237" s="230">
        <v>66</v>
      </c>
      <c r="F237" s="239" t="s">
        <v>373</v>
      </c>
      <c r="G237" s="239" t="s">
        <v>373</v>
      </c>
      <c r="H237" s="239" t="s">
        <v>373</v>
      </c>
      <c r="I237" s="238">
        <v>258</v>
      </c>
      <c r="J237" s="238">
        <v>258</v>
      </c>
      <c r="K237" s="238">
        <v>258</v>
      </c>
      <c r="L237" s="238">
        <v>258</v>
      </c>
      <c r="M237" s="240" t="s">
        <v>1088</v>
      </c>
      <c r="N237" s="27" t="s">
        <v>452</v>
      </c>
      <c r="O237" s="241" t="str">
        <f>Table4[[#This Row],[EN-DC Configuration]]&amp;" "&amp;Table4[[#This Row],[Power Class]]&amp;" "&amp;Table4[[#This Row],[RAN4
Release]]</f>
        <v>DC_66A_n258(4A) PC3 Rel-16</v>
      </c>
      <c r="P237" s="29" t="s">
        <v>1004</v>
      </c>
      <c r="Q237" s="29"/>
      <c r="R237" s="242"/>
      <c r="S237" s="243"/>
      <c r="T237" s="244"/>
      <c r="U237" s="242"/>
      <c r="V237" s="242"/>
      <c r="W237" s="242"/>
      <c r="X237" s="242"/>
      <c r="Y237" s="242"/>
      <c r="Z237" s="178">
        <v>2</v>
      </c>
      <c r="AA237" s="178">
        <f>Table4[[#This Row],[No. of Component Carriers (LTE)]]+Table4[[#This Row],[No. of Component Carriers (NR)]]</f>
        <v>5</v>
      </c>
      <c r="AB237" s="178">
        <v>1</v>
      </c>
      <c r="AC237" s="178">
        <v>4</v>
      </c>
      <c r="AD237" s="179" t="s">
        <v>459</v>
      </c>
      <c r="AE237" s="29" t="s">
        <v>467</v>
      </c>
      <c r="AF237" s="29" t="s">
        <v>1288</v>
      </c>
      <c r="AG237" s="29"/>
      <c r="AH237" s="29" t="s">
        <v>1042</v>
      </c>
    </row>
    <row r="238" spans="1:34" ht="13">
      <c r="A238" s="29">
        <f t="shared" si="0"/>
        <v>232</v>
      </c>
      <c r="B238" s="26" t="s">
        <v>316</v>
      </c>
      <c r="C238" s="26" t="s">
        <v>419</v>
      </c>
      <c r="D238" s="29" t="s">
        <v>556</v>
      </c>
      <c r="E238" s="182">
        <v>66</v>
      </c>
      <c r="F238" s="182" t="s">
        <v>373</v>
      </c>
      <c r="G238" s="231" t="s">
        <v>373</v>
      </c>
      <c r="H238" s="231" t="s">
        <v>373</v>
      </c>
      <c r="I238" s="182">
        <v>260</v>
      </c>
      <c r="J238" s="238">
        <v>260</v>
      </c>
      <c r="K238" s="238">
        <v>260</v>
      </c>
      <c r="L238" s="238">
        <v>260</v>
      </c>
      <c r="M238" s="27" t="s">
        <v>1088</v>
      </c>
      <c r="N238" s="27" t="s">
        <v>450</v>
      </c>
      <c r="O238" s="26" t="str">
        <f>Table4[[#This Row],[EN-DC Configuration]]&amp;" "&amp;Table4[[#This Row],[Power Class]]&amp;" "&amp;Table4[[#This Row],[RAN4
Release]]</f>
        <v>DC_66A_n260(4A) PC3 Rel-15</v>
      </c>
      <c r="P238" s="29" t="s">
        <v>1006</v>
      </c>
      <c r="Q238" s="29"/>
      <c r="R238" s="92">
        <v>7.0000000000000007E-2</v>
      </c>
      <c r="S238" s="92">
        <v>7.0000000000000007E-2</v>
      </c>
      <c r="T238" s="92">
        <v>6.6666666666666666E-2</v>
      </c>
      <c r="U238" s="92">
        <v>0.06</v>
      </c>
      <c r="V238" s="92">
        <v>0.06</v>
      </c>
      <c r="W238" s="92">
        <v>0.06</v>
      </c>
      <c r="X238" s="92">
        <v>0.05</v>
      </c>
      <c r="Y238" s="92">
        <v>0.05</v>
      </c>
      <c r="Z238" s="178">
        <v>2</v>
      </c>
      <c r="AA238" s="178">
        <f>Table4[[#This Row],[No. of Component Carriers (LTE)]]+Table4[[#This Row],[No. of Component Carriers (NR)]]</f>
        <v>5</v>
      </c>
      <c r="AB238" s="178">
        <v>1</v>
      </c>
      <c r="AC238" s="178">
        <v>4</v>
      </c>
      <c r="AD238" s="179" t="s">
        <v>459</v>
      </c>
      <c r="AE238" s="29" t="s">
        <v>544</v>
      </c>
      <c r="AF238" s="65" t="s">
        <v>714</v>
      </c>
      <c r="AG238" s="29"/>
      <c r="AH238" s="29"/>
    </row>
    <row r="239" spans="1:34" ht="13">
      <c r="A239" s="29">
        <f t="shared" si="0"/>
        <v>233</v>
      </c>
      <c r="B239" s="26" t="s">
        <v>316</v>
      </c>
      <c r="C239" s="26" t="s">
        <v>438</v>
      </c>
      <c r="D239" s="29"/>
      <c r="E239" s="230">
        <v>2</v>
      </c>
      <c r="F239" s="230">
        <v>5</v>
      </c>
      <c r="G239" s="231" t="s">
        <v>373</v>
      </c>
      <c r="H239" s="231" t="s">
        <v>373</v>
      </c>
      <c r="I239" s="182">
        <v>257</v>
      </c>
      <c r="J239" s="231" t="s">
        <v>373</v>
      </c>
      <c r="K239" s="231"/>
      <c r="L239" s="231"/>
      <c r="M239" s="27" t="s">
        <v>1088</v>
      </c>
      <c r="N239" s="27" t="s">
        <v>450</v>
      </c>
      <c r="O239" s="26" t="str">
        <f>Table4[[#This Row],[EN-DC Configuration]]&amp;" "&amp;Table4[[#This Row],[Power Class]]&amp;" "&amp;Table4[[#This Row],[RAN4
Release]]</f>
        <v>DC_2A-5A_n257A PC3 Rel-15</v>
      </c>
      <c r="P239" s="29" t="s">
        <v>1005</v>
      </c>
      <c r="Q239" s="179" t="s">
        <v>647</v>
      </c>
      <c r="R239" s="159"/>
      <c r="S239" s="179"/>
      <c r="T239" s="179"/>
      <c r="U239" s="179"/>
      <c r="V239" s="92"/>
      <c r="W239" s="92"/>
      <c r="X239" s="92">
        <v>1</v>
      </c>
      <c r="Y239" s="92">
        <v>0.84</v>
      </c>
      <c r="Z239" s="178">
        <v>3</v>
      </c>
      <c r="AA239" s="178">
        <f>Table4[[#This Row],[No. of Component Carriers (LTE)]]+Table4[[#This Row],[No. of Component Carriers (NR)]]</f>
        <v>3</v>
      </c>
      <c r="AB239" s="178">
        <v>2</v>
      </c>
      <c r="AC239" s="178">
        <v>1</v>
      </c>
      <c r="AD239" s="179" t="s">
        <v>373</v>
      </c>
      <c r="AE239" s="29"/>
      <c r="AF239" s="65" t="s">
        <v>712</v>
      </c>
      <c r="AG239" s="29"/>
      <c r="AH239" s="29" t="s">
        <v>1042</v>
      </c>
    </row>
    <row r="240" spans="1:34" ht="13">
      <c r="A240" s="29">
        <f t="shared" si="0"/>
        <v>234</v>
      </c>
      <c r="B240" s="26" t="s">
        <v>316</v>
      </c>
      <c r="C240" s="26" t="s">
        <v>425</v>
      </c>
      <c r="D240" s="29"/>
      <c r="E240" s="230">
        <v>2</v>
      </c>
      <c r="F240" s="230">
        <v>5</v>
      </c>
      <c r="G240" s="231" t="s">
        <v>373</v>
      </c>
      <c r="H240" s="231" t="s">
        <v>373</v>
      </c>
      <c r="I240" s="182">
        <v>260</v>
      </c>
      <c r="J240" s="231" t="s">
        <v>373</v>
      </c>
      <c r="K240" s="231"/>
      <c r="L240" s="231"/>
      <c r="M240" s="27" t="s">
        <v>1088</v>
      </c>
      <c r="N240" s="27" t="s">
        <v>450</v>
      </c>
      <c r="O240" s="26" t="str">
        <f>Table4[[#This Row],[EN-DC Configuration]]&amp;" "&amp;Table4[[#This Row],[Power Class]]&amp;" "&amp;Table4[[#This Row],[RAN4
Release]]</f>
        <v>DC_2A-5A_n260A PC3 Rel-15</v>
      </c>
      <c r="P240" s="29" t="s">
        <v>1005</v>
      </c>
      <c r="Q240" s="179" t="s">
        <v>647</v>
      </c>
      <c r="R240" s="159"/>
      <c r="S240" s="179"/>
      <c r="T240" s="179"/>
      <c r="U240" s="179"/>
      <c r="V240" s="92"/>
      <c r="W240" s="92"/>
      <c r="X240" s="92">
        <v>1</v>
      </c>
      <c r="Y240" s="92">
        <v>0.84</v>
      </c>
      <c r="Z240" s="178">
        <v>3</v>
      </c>
      <c r="AA240" s="178">
        <f>Table4[[#This Row],[No. of Component Carriers (LTE)]]+Table4[[#This Row],[No. of Component Carriers (NR)]]</f>
        <v>3</v>
      </c>
      <c r="AB240" s="178">
        <v>2</v>
      </c>
      <c r="AC240" s="178">
        <v>1</v>
      </c>
      <c r="AD240" s="179" t="s">
        <v>373</v>
      </c>
      <c r="AE240" s="29" t="s">
        <v>475</v>
      </c>
      <c r="AF240" s="65" t="s">
        <v>712</v>
      </c>
      <c r="AG240" s="29"/>
      <c r="AH240" s="29" t="s">
        <v>1042</v>
      </c>
    </row>
    <row r="241" spans="1:34" ht="13">
      <c r="A241" s="29">
        <f t="shared" si="0"/>
        <v>235</v>
      </c>
      <c r="B241" s="26" t="s">
        <v>316</v>
      </c>
      <c r="C241" s="26" t="s">
        <v>426</v>
      </c>
      <c r="D241" s="29"/>
      <c r="E241" s="230">
        <v>2</v>
      </c>
      <c r="F241" s="231">
        <v>12</v>
      </c>
      <c r="G241" s="231" t="s">
        <v>373</v>
      </c>
      <c r="H241" s="231" t="s">
        <v>373</v>
      </c>
      <c r="I241" s="182">
        <v>260</v>
      </c>
      <c r="J241" s="231" t="s">
        <v>373</v>
      </c>
      <c r="K241" s="231"/>
      <c r="L241" s="231"/>
      <c r="M241" s="27" t="s">
        <v>1088</v>
      </c>
      <c r="N241" s="27" t="s">
        <v>450</v>
      </c>
      <c r="O241" s="26" t="str">
        <f>Table4[[#This Row],[EN-DC Configuration]]&amp;" "&amp;Table4[[#This Row],[Power Class]]&amp;" "&amp;Table4[[#This Row],[RAN4
Release]]</f>
        <v>DC_2A-12A_n260A PC3 Rel-15</v>
      </c>
      <c r="P241" s="29" t="s">
        <v>1005</v>
      </c>
      <c r="Q241" s="179" t="s">
        <v>647</v>
      </c>
      <c r="R241" s="159"/>
      <c r="S241" s="179"/>
      <c r="T241" s="179"/>
      <c r="U241" s="179"/>
      <c r="V241" s="92"/>
      <c r="W241" s="92"/>
      <c r="X241" s="92">
        <v>1</v>
      </c>
      <c r="Y241" s="92">
        <v>0.84</v>
      </c>
      <c r="Z241" s="178">
        <v>3</v>
      </c>
      <c r="AA241" s="178">
        <f>Table4[[#This Row],[No. of Component Carriers (LTE)]]+Table4[[#This Row],[No. of Component Carriers (NR)]]</f>
        <v>3</v>
      </c>
      <c r="AB241" s="178">
        <v>2</v>
      </c>
      <c r="AC241" s="178">
        <v>1</v>
      </c>
      <c r="AD241" s="179" t="s">
        <v>373</v>
      </c>
      <c r="AE241" s="29" t="s">
        <v>475</v>
      </c>
      <c r="AF241" s="65" t="s">
        <v>712</v>
      </c>
      <c r="AG241" s="29"/>
      <c r="AH241" s="29" t="s">
        <v>1042</v>
      </c>
    </row>
    <row r="242" spans="1:34" ht="13">
      <c r="A242" s="29">
        <f t="shared" si="0"/>
        <v>236</v>
      </c>
      <c r="B242" s="26" t="s">
        <v>316</v>
      </c>
      <c r="C242" s="26" t="s">
        <v>883</v>
      </c>
      <c r="D242" s="29"/>
      <c r="E242" s="230">
        <v>2</v>
      </c>
      <c r="F242" s="182">
        <v>14</v>
      </c>
      <c r="G242" s="231" t="s">
        <v>373</v>
      </c>
      <c r="H242" s="231" t="s">
        <v>373</v>
      </c>
      <c r="I242" s="182">
        <v>260</v>
      </c>
      <c r="J242" s="231" t="s">
        <v>373</v>
      </c>
      <c r="K242" s="231"/>
      <c r="L242" s="231"/>
      <c r="M242" s="27" t="s">
        <v>1088</v>
      </c>
      <c r="N242" s="27" t="s">
        <v>452</v>
      </c>
      <c r="O242" s="26" t="str">
        <f>Table4[[#This Row],[EN-DC Configuration]]&amp;" "&amp;Table4[[#This Row],[Power Class]]&amp;" "&amp;Table4[[#This Row],[RAN4
Release]]</f>
        <v>DC_2A-14A_n260A PC3 Rel-16</v>
      </c>
      <c r="P242" s="29" t="s">
        <v>1005</v>
      </c>
      <c r="Q242" s="29" t="s">
        <v>992</v>
      </c>
      <c r="R242" s="92">
        <v>1</v>
      </c>
      <c r="S242" s="158">
        <v>0.91</v>
      </c>
      <c r="T242" s="232">
        <v>0</v>
      </c>
      <c r="U242" s="92"/>
      <c r="V242" s="92"/>
      <c r="W242" s="92"/>
      <c r="X242" s="92"/>
      <c r="Y242" s="92"/>
      <c r="Z242" s="178">
        <v>3</v>
      </c>
      <c r="AA242" s="178">
        <f>Table4[[#This Row],[No. of Component Carriers (LTE)]]+Table4[[#This Row],[No. of Component Carriers (NR)]]</f>
        <v>3</v>
      </c>
      <c r="AB242" s="178">
        <v>2</v>
      </c>
      <c r="AC242" s="178">
        <v>1</v>
      </c>
      <c r="AD242" s="179" t="s">
        <v>373</v>
      </c>
      <c r="AE242" s="29" t="s">
        <v>477</v>
      </c>
      <c r="AF242" s="65" t="s">
        <v>712</v>
      </c>
      <c r="AG242" s="29"/>
      <c r="AH242" s="29" t="s">
        <v>1042</v>
      </c>
    </row>
    <row r="243" spans="1:34" ht="13">
      <c r="A243" s="29">
        <f t="shared" si="0"/>
        <v>237</v>
      </c>
      <c r="B243" s="26" t="s">
        <v>316</v>
      </c>
      <c r="C243" s="26" t="s">
        <v>439</v>
      </c>
      <c r="D243" s="29" t="s">
        <v>556</v>
      </c>
      <c r="E243" s="230">
        <v>2</v>
      </c>
      <c r="F243" s="231">
        <v>29</v>
      </c>
      <c r="G243" s="231" t="s">
        <v>373</v>
      </c>
      <c r="H243" s="231" t="s">
        <v>373</v>
      </c>
      <c r="I243" s="182">
        <v>260</v>
      </c>
      <c r="J243" s="231" t="s">
        <v>373</v>
      </c>
      <c r="K243" s="231"/>
      <c r="L243" s="231"/>
      <c r="M243" s="27" t="s">
        <v>1088</v>
      </c>
      <c r="N243" s="27" t="s">
        <v>452</v>
      </c>
      <c r="O243" s="26" t="str">
        <f>Table4[[#This Row],[EN-DC Configuration]]&amp;" "&amp;Table4[[#This Row],[Power Class]]&amp;" "&amp;Table4[[#This Row],[RAN4
Release]]</f>
        <v>DC_2A-29A_n260A PC3 Rel-16</v>
      </c>
      <c r="P243" s="29" t="s">
        <v>1006</v>
      </c>
      <c r="Q243" s="29"/>
      <c r="R243" s="92">
        <v>0</v>
      </c>
      <c r="S243" s="157">
        <v>0</v>
      </c>
      <c r="T243" s="232">
        <v>0</v>
      </c>
      <c r="U243" s="92">
        <v>0</v>
      </c>
      <c r="V243" s="92">
        <v>0</v>
      </c>
      <c r="W243" s="92">
        <v>0</v>
      </c>
      <c r="X243" s="92">
        <v>0</v>
      </c>
      <c r="Y243" s="92">
        <v>0</v>
      </c>
      <c r="Z243" s="178">
        <v>3</v>
      </c>
      <c r="AA243" s="178">
        <f>Table4[[#This Row],[No. of Component Carriers (LTE)]]+Table4[[#This Row],[No. of Component Carriers (NR)]]</f>
        <v>3</v>
      </c>
      <c r="AB243" s="178">
        <v>2</v>
      </c>
      <c r="AC243" s="178">
        <v>1</v>
      </c>
      <c r="AD243" s="179" t="s">
        <v>373</v>
      </c>
      <c r="AE243" s="29" t="s">
        <v>475</v>
      </c>
      <c r="AF243" s="65" t="s">
        <v>712</v>
      </c>
      <c r="AG243" s="236"/>
      <c r="AH243" s="29" t="s">
        <v>1042</v>
      </c>
    </row>
    <row r="244" spans="1:34" ht="13">
      <c r="A244" s="29">
        <f t="shared" si="0"/>
        <v>238</v>
      </c>
      <c r="B244" s="26" t="s">
        <v>316</v>
      </c>
      <c r="C244" s="26" t="s">
        <v>427</v>
      </c>
      <c r="D244" s="29"/>
      <c r="E244" s="230">
        <v>2</v>
      </c>
      <c r="F244" s="231">
        <v>30</v>
      </c>
      <c r="G244" s="231" t="s">
        <v>373</v>
      </c>
      <c r="H244" s="231" t="s">
        <v>373</v>
      </c>
      <c r="I244" s="182">
        <v>260</v>
      </c>
      <c r="J244" s="231" t="s">
        <v>373</v>
      </c>
      <c r="K244" s="231"/>
      <c r="L244" s="231"/>
      <c r="M244" s="27" t="s">
        <v>1088</v>
      </c>
      <c r="N244" s="27" t="s">
        <v>450</v>
      </c>
      <c r="O244" s="26" t="str">
        <f>Table4[[#This Row],[EN-DC Configuration]]&amp;" "&amp;Table4[[#This Row],[Power Class]]&amp;" "&amp;Table4[[#This Row],[RAN4
Release]]</f>
        <v>DC_2A-30A_n260A PC3 Rel-15</v>
      </c>
      <c r="P244" s="29" t="s">
        <v>1005</v>
      </c>
      <c r="Q244" s="179" t="s">
        <v>647</v>
      </c>
      <c r="R244" s="159"/>
      <c r="S244" s="179"/>
      <c r="T244" s="179"/>
      <c r="U244" s="179"/>
      <c r="V244" s="92"/>
      <c r="W244" s="92"/>
      <c r="X244" s="92">
        <v>1</v>
      </c>
      <c r="Y244" s="92">
        <v>0.84</v>
      </c>
      <c r="Z244" s="178">
        <v>3</v>
      </c>
      <c r="AA244" s="178">
        <f>Table4[[#This Row],[No. of Component Carriers (LTE)]]+Table4[[#This Row],[No. of Component Carriers (NR)]]</f>
        <v>3</v>
      </c>
      <c r="AB244" s="178">
        <v>2</v>
      </c>
      <c r="AC244" s="178">
        <v>1</v>
      </c>
      <c r="AD244" s="179" t="s">
        <v>373</v>
      </c>
      <c r="AE244" s="29" t="s">
        <v>475</v>
      </c>
      <c r="AF244" s="65" t="s">
        <v>712</v>
      </c>
      <c r="AG244" s="29"/>
      <c r="AH244" s="29" t="s">
        <v>1042</v>
      </c>
    </row>
    <row r="245" spans="1:34" ht="13">
      <c r="A245" s="29">
        <f t="shared" ref="A245:A268" si="1">A244+1</f>
        <v>239</v>
      </c>
      <c r="B245" s="26" t="s">
        <v>316</v>
      </c>
      <c r="C245" s="26" t="s">
        <v>424</v>
      </c>
      <c r="D245" s="29"/>
      <c r="E245" s="230">
        <v>2</v>
      </c>
      <c r="F245" s="231">
        <v>66</v>
      </c>
      <c r="G245" s="231" t="s">
        <v>373</v>
      </c>
      <c r="H245" s="231" t="s">
        <v>373</v>
      </c>
      <c r="I245" s="182">
        <v>257</v>
      </c>
      <c r="J245" s="231" t="s">
        <v>373</v>
      </c>
      <c r="K245" s="231"/>
      <c r="L245" s="231"/>
      <c r="M245" s="27" t="s">
        <v>1088</v>
      </c>
      <c r="N245" s="27" t="s">
        <v>450</v>
      </c>
      <c r="O245" s="26" t="str">
        <f>Table4[[#This Row],[EN-DC Configuration]]&amp;" "&amp;Table4[[#This Row],[Power Class]]&amp;" "&amp;Table4[[#This Row],[RAN4
Release]]</f>
        <v>DC_2A-66A_n257A PC3 Rel-15</v>
      </c>
      <c r="P245" s="29" t="s">
        <v>1005</v>
      </c>
      <c r="Q245" s="179" t="s">
        <v>647</v>
      </c>
      <c r="R245" s="159"/>
      <c r="S245" s="179"/>
      <c r="T245" s="179"/>
      <c r="U245" s="179"/>
      <c r="V245" s="92"/>
      <c r="W245" s="92"/>
      <c r="X245" s="92">
        <v>1</v>
      </c>
      <c r="Y245" s="92">
        <v>0.84</v>
      </c>
      <c r="Z245" s="178">
        <v>3</v>
      </c>
      <c r="AA245" s="178">
        <f>Table4[[#This Row],[No. of Component Carriers (LTE)]]+Table4[[#This Row],[No. of Component Carriers (NR)]]</f>
        <v>3</v>
      </c>
      <c r="AB245" s="178">
        <v>2</v>
      </c>
      <c r="AC245" s="178">
        <v>1</v>
      </c>
      <c r="AD245" s="179" t="s">
        <v>373</v>
      </c>
      <c r="AE245" s="29"/>
      <c r="AF245" s="65" t="s">
        <v>712</v>
      </c>
      <c r="AG245" s="29"/>
      <c r="AH245" s="29" t="s">
        <v>1042</v>
      </c>
    </row>
    <row r="246" spans="1:34" ht="13">
      <c r="A246" s="29">
        <f t="shared" si="1"/>
        <v>240</v>
      </c>
      <c r="B246" s="26" t="s">
        <v>316</v>
      </c>
      <c r="C246" s="26" t="s">
        <v>428</v>
      </c>
      <c r="D246" s="29"/>
      <c r="E246" s="230">
        <v>2</v>
      </c>
      <c r="F246" s="231">
        <v>66</v>
      </c>
      <c r="G246" s="231" t="s">
        <v>373</v>
      </c>
      <c r="H246" s="231" t="s">
        <v>373</v>
      </c>
      <c r="I246" s="182">
        <v>260</v>
      </c>
      <c r="J246" s="231" t="s">
        <v>373</v>
      </c>
      <c r="K246" s="231"/>
      <c r="L246" s="231"/>
      <c r="M246" s="27" t="s">
        <v>1088</v>
      </c>
      <c r="N246" s="27" t="s">
        <v>450</v>
      </c>
      <c r="O246" s="26" t="str">
        <f>Table4[[#This Row],[EN-DC Configuration]]&amp;" "&amp;Table4[[#This Row],[Power Class]]&amp;" "&amp;Table4[[#This Row],[RAN4
Release]]</f>
        <v>DC_2A-66A_n260A PC3 Rel-15</v>
      </c>
      <c r="P246" s="29" t="s">
        <v>1005</v>
      </c>
      <c r="Q246" s="179" t="s">
        <v>647</v>
      </c>
      <c r="R246" s="159"/>
      <c r="S246" s="179"/>
      <c r="T246" s="179"/>
      <c r="U246" s="179"/>
      <c r="V246" s="92"/>
      <c r="W246" s="92"/>
      <c r="X246" s="92">
        <v>1</v>
      </c>
      <c r="Y246" s="92">
        <v>0.84</v>
      </c>
      <c r="Z246" s="178">
        <v>3</v>
      </c>
      <c r="AA246" s="178">
        <f>Table4[[#This Row],[No. of Component Carriers (LTE)]]+Table4[[#This Row],[No. of Component Carriers (NR)]]</f>
        <v>3</v>
      </c>
      <c r="AB246" s="178">
        <v>2</v>
      </c>
      <c r="AC246" s="178">
        <v>1</v>
      </c>
      <c r="AD246" s="179" t="s">
        <v>373</v>
      </c>
      <c r="AE246" s="29" t="s">
        <v>544</v>
      </c>
      <c r="AF246" s="65" t="s">
        <v>712</v>
      </c>
      <c r="AG246" s="29"/>
      <c r="AH246" s="29" t="s">
        <v>1042</v>
      </c>
    </row>
    <row r="247" spans="1:34" ht="13">
      <c r="A247" s="29">
        <f t="shared" si="1"/>
        <v>241</v>
      </c>
      <c r="B247" s="26" t="s">
        <v>316</v>
      </c>
      <c r="C247" s="26" t="s">
        <v>441</v>
      </c>
      <c r="D247" s="29"/>
      <c r="E247" s="230">
        <v>2</v>
      </c>
      <c r="F247" s="231">
        <v>66</v>
      </c>
      <c r="G247" s="231" t="s">
        <v>373</v>
      </c>
      <c r="H247" s="231" t="s">
        <v>373</v>
      </c>
      <c r="I247" s="182">
        <v>261</v>
      </c>
      <c r="J247" s="231" t="s">
        <v>373</v>
      </c>
      <c r="K247" s="231"/>
      <c r="L247" s="231"/>
      <c r="M247" s="27" t="s">
        <v>1088</v>
      </c>
      <c r="N247" s="27" t="s">
        <v>452</v>
      </c>
      <c r="O247" s="26" t="str">
        <f>Table4[[#This Row],[EN-DC Configuration]]&amp;" "&amp;Table4[[#This Row],[Power Class]]&amp;" "&amp;Table4[[#This Row],[RAN4
Release]]</f>
        <v>DC_2A-66A_n261A PC3 Rel-16</v>
      </c>
      <c r="P247" s="29" t="s">
        <v>1006</v>
      </c>
      <c r="Q247" s="29"/>
      <c r="R247" s="92">
        <v>0</v>
      </c>
      <c r="S247" s="157">
        <v>0</v>
      </c>
      <c r="T247" s="232">
        <v>0</v>
      </c>
      <c r="U247" s="92">
        <v>0</v>
      </c>
      <c r="V247" s="92">
        <v>0</v>
      </c>
      <c r="W247" s="92">
        <v>0</v>
      </c>
      <c r="X247" s="92">
        <v>0</v>
      </c>
      <c r="Y247" s="92">
        <v>0</v>
      </c>
      <c r="Z247" s="178">
        <v>3</v>
      </c>
      <c r="AA247" s="178">
        <f>Table4[[#This Row],[No. of Component Carriers (LTE)]]+Table4[[#This Row],[No. of Component Carriers (NR)]]</f>
        <v>3</v>
      </c>
      <c r="AB247" s="178">
        <v>2</v>
      </c>
      <c r="AC247" s="178">
        <v>1</v>
      </c>
      <c r="AD247" s="179" t="s">
        <v>373</v>
      </c>
      <c r="AE247" s="29" t="s">
        <v>467</v>
      </c>
      <c r="AF247" s="65" t="s">
        <v>712</v>
      </c>
      <c r="AG247" s="29"/>
      <c r="AH247" s="29" t="s">
        <v>1042</v>
      </c>
    </row>
    <row r="248" spans="1:34" ht="13">
      <c r="A248" s="29">
        <f t="shared" si="1"/>
        <v>242</v>
      </c>
      <c r="B248" s="26" t="s">
        <v>316</v>
      </c>
      <c r="C248" s="26" t="s">
        <v>432</v>
      </c>
      <c r="D248" s="29"/>
      <c r="E248" s="230">
        <v>5</v>
      </c>
      <c r="F248" s="230">
        <v>7</v>
      </c>
      <c r="G248" s="231" t="s">
        <v>373</v>
      </c>
      <c r="H248" s="231" t="s">
        <v>373</v>
      </c>
      <c r="I248" s="182">
        <v>257</v>
      </c>
      <c r="J248" s="231" t="s">
        <v>373</v>
      </c>
      <c r="K248" s="231"/>
      <c r="L248" s="231"/>
      <c r="M248" s="27" t="s">
        <v>1088</v>
      </c>
      <c r="N248" s="27" t="s">
        <v>450</v>
      </c>
      <c r="O248" s="26" t="str">
        <f>Table4[[#This Row],[EN-DC Configuration]]&amp;" "&amp;Table4[[#This Row],[Power Class]]&amp;" "&amp;Table4[[#This Row],[RAN4
Release]]</f>
        <v>DC_5A-7A_n257A PC3 Rel-15</v>
      </c>
      <c r="P248" s="29" t="s">
        <v>1005</v>
      </c>
      <c r="Q248" s="29" t="s">
        <v>647</v>
      </c>
      <c r="R248" s="92"/>
      <c r="S248" s="29"/>
      <c r="T248" s="29"/>
      <c r="U248" s="29"/>
      <c r="V248" s="92"/>
      <c r="W248" s="92"/>
      <c r="X248" s="92">
        <v>1</v>
      </c>
      <c r="Y248" s="92">
        <v>0.84</v>
      </c>
      <c r="Z248" s="178">
        <v>3</v>
      </c>
      <c r="AA248" s="178">
        <f>Table4[[#This Row],[No. of Component Carriers (LTE)]]+Table4[[#This Row],[No. of Component Carriers (NR)]]</f>
        <v>3</v>
      </c>
      <c r="AB248" s="178">
        <v>2</v>
      </c>
      <c r="AC248" s="178">
        <v>1</v>
      </c>
      <c r="AD248" s="179" t="s">
        <v>373</v>
      </c>
      <c r="AE248" s="29"/>
      <c r="AF248" s="65" t="s">
        <v>712</v>
      </c>
      <c r="AG248" s="29"/>
      <c r="AH248" s="29" t="s">
        <v>1042</v>
      </c>
    </row>
    <row r="249" spans="1:34" ht="13">
      <c r="A249" s="29">
        <f t="shared" si="1"/>
        <v>243</v>
      </c>
      <c r="B249" s="26" t="s">
        <v>316</v>
      </c>
      <c r="C249" s="26" t="s">
        <v>433</v>
      </c>
      <c r="D249" s="29"/>
      <c r="E249" s="230">
        <v>5</v>
      </c>
      <c r="F249" s="231">
        <v>30</v>
      </c>
      <c r="G249" s="231" t="s">
        <v>373</v>
      </c>
      <c r="H249" s="231" t="s">
        <v>373</v>
      </c>
      <c r="I249" s="182">
        <v>260</v>
      </c>
      <c r="J249" s="231" t="s">
        <v>373</v>
      </c>
      <c r="K249" s="231"/>
      <c r="L249" s="231"/>
      <c r="M249" s="27" t="s">
        <v>1088</v>
      </c>
      <c r="N249" s="27" t="s">
        <v>450</v>
      </c>
      <c r="O249" s="26" t="str">
        <f>Table4[[#This Row],[EN-DC Configuration]]&amp;" "&amp;Table4[[#This Row],[Power Class]]&amp;" "&amp;Table4[[#This Row],[RAN4
Release]]</f>
        <v>DC_5A-30A_n260A PC3 Rel-15</v>
      </c>
      <c r="P249" s="29" t="s">
        <v>1005</v>
      </c>
      <c r="Q249" s="29" t="s">
        <v>647</v>
      </c>
      <c r="R249" s="92"/>
      <c r="S249" s="29"/>
      <c r="T249" s="29"/>
      <c r="U249" s="29"/>
      <c r="V249" s="92"/>
      <c r="W249" s="92"/>
      <c r="X249" s="92">
        <v>1</v>
      </c>
      <c r="Y249" s="92">
        <v>0.84</v>
      </c>
      <c r="Z249" s="178">
        <v>3</v>
      </c>
      <c r="AA249" s="178">
        <f>Table4[[#This Row],[No. of Component Carriers (LTE)]]+Table4[[#This Row],[No. of Component Carriers (NR)]]</f>
        <v>3</v>
      </c>
      <c r="AB249" s="178">
        <v>2</v>
      </c>
      <c r="AC249" s="178">
        <v>1</v>
      </c>
      <c r="AD249" s="179" t="s">
        <v>373</v>
      </c>
      <c r="AE249" s="29" t="s">
        <v>475</v>
      </c>
      <c r="AF249" s="65" t="s">
        <v>712</v>
      </c>
      <c r="AG249" s="29"/>
      <c r="AH249" s="29" t="s">
        <v>1042</v>
      </c>
    </row>
    <row r="250" spans="1:34" ht="13">
      <c r="A250" s="29">
        <f t="shared" si="1"/>
        <v>244</v>
      </c>
      <c r="B250" s="245" t="s">
        <v>316</v>
      </c>
      <c r="C250" s="26" t="s">
        <v>442</v>
      </c>
      <c r="D250" s="29"/>
      <c r="E250" s="230">
        <v>5</v>
      </c>
      <c r="F250" s="246">
        <v>66</v>
      </c>
      <c r="G250" s="231" t="s">
        <v>373</v>
      </c>
      <c r="H250" s="231" t="s">
        <v>373</v>
      </c>
      <c r="I250" s="247">
        <v>257</v>
      </c>
      <c r="J250" s="231" t="s">
        <v>373</v>
      </c>
      <c r="K250" s="231"/>
      <c r="L250" s="231"/>
      <c r="M250" s="27" t="s">
        <v>1088</v>
      </c>
      <c r="N250" s="27" t="s">
        <v>450</v>
      </c>
      <c r="O250" s="245" t="str">
        <f>Table4[[#This Row],[EN-DC Configuration]]&amp;" "&amp;Table4[[#This Row],[Power Class]]&amp;" "&amp;Table4[[#This Row],[RAN4
Release]]</f>
        <v>DC_5A-66A_n257A PC3 Rel-15</v>
      </c>
      <c r="P250" s="29" t="s">
        <v>1005</v>
      </c>
      <c r="Q250" s="29" t="s">
        <v>643</v>
      </c>
      <c r="R250" s="92"/>
      <c r="S250" s="29"/>
      <c r="T250" s="29"/>
      <c r="U250" s="185"/>
      <c r="V250" s="185"/>
      <c r="W250" s="185"/>
      <c r="X250" s="185"/>
      <c r="Y250" s="185"/>
      <c r="Z250" s="248">
        <v>3</v>
      </c>
      <c r="AA250" s="178">
        <f>Table4[[#This Row],[No. of Component Carriers (LTE)]]+Table4[[#This Row],[No. of Component Carriers (NR)]]</f>
        <v>3</v>
      </c>
      <c r="AB250" s="248">
        <v>2</v>
      </c>
      <c r="AC250" s="248">
        <v>1</v>
      </c>
      <c r="AD250" s="179" t="s">
        <v>373</v>
      </c>
      <c r="AE250" s="29"/>
      <c r="AF250" s="65" t="s">
        <v>712</v>
      </c>
      <c r="AG250" s="185"/>
      <c r="AH250" s="29" t="s">
        <v>1042</v>
      </c>
    </row>
    <row r="251" spans="1:34" ht="13">
      <c r="A251" s="29">
        <f t="shared" si="1"/>
        <v>245</v>
      </c>
      <c r="B251" s="245" t="s">
        <v>316</v>
      </c>
      <c r="C251" s="26" t="s">
        <v>434</v>
      </c>
      <c r="D251" s="29"/>
      <c r="E251" s="230">
        <v>5</v>
      </c>
      <c r="F251" s="231">
        <v>66</v>
      </c>
      <c r="G251" s="231" t="s">
        <v>373</v>
      </c>
      <c r="H251" s="231" t="s">
        <v>373</v>
      </c>
      <c r="I251" s="247">
        <v>260</v>
      </c>
      <c r="J251" s="231" t="s">
        <v>373</v>
      </c>
      <c r="K251" s="231"/>
      <c r="L251" s="231"/>
      <c r="M251" s="27" t="s">
        <v>1088</v>
      </c>
      <c r="N251" s="27" t="s">
        <v>450</v>
      </c>
      <c r="O251" s="245" t="str">
        <f>Table4[[#This Row],[EN-DC Configuration]]&amp;" "&amp;Table4[[#This Row],[Power Class]]&amp;" "&amp;Table4[[#This Row],[RAN4
Release]]</f>
        <v>DC_5A-66A_n260A PC3 Rel-15</v>
      </c>
      <c r="P251" s="29" t="s">
        <v>1005</v>
      </c>
      <c r="Q251" s="29" t="s">
        <v>643</v>
      </c>
      <c r="R251" s="92"/>
      <c r="S251" s="29"/>
      <c r="T251" s="29"/>
      <c r="U251" s="29"/>
      <c r="V251" s="29"/>
      <c r="W251" s="29"/>
      <c r="X251" s="29"/>
      <c r="Y251" s="29"/>
      <c r="Z251" s="178">
        <v>3</v>
      </c>
      <c r="AA251" s="178">
        <f>Table4[[#This Row],[No. of Component Carriers (LTE)]]+Table4[[#This Row],[No. of Component Carriers (NR)]]</f>
        <v>3</v>
      </c>
      <c r="AB251" s="178">
        <v>2</v>
      </c>
      <c r="AC251" s="178">
        <v>1</v>
      </c>
      <c r="AD251" s="179" t="s">
        <v>373</v>
      </c>
      <c r="AE251" s="29" t="s">
        <v>475</v>
      </c>
      <c r="AF251" s="65" t="s">
        <v>712</v>
      </c>
      <c r="AG251" s="29"/>
      <c r="AH251" s="29" t="s">
        <v>1042</v>
      </c>
    </row>
    <row r="252" spans="1:34" ht="13">
      <c r="A252" s="29">
        <f t="shared" si="1"/>
        <v>246</v>
      </c>
      <c r="B252" s="245" t="s">
        <v>316</v>
      </c>
      <c r="C252" s="26" t="s">
        <v>435</v>
      </c>
      <c r="D252" s="29"/>
      <c r="E252" s="182">
        <v>12</v>
      </c>
      <c r="F252" s="182">
        <v>30</v>
      </c>
      <c r="G252" s="182" t="s">
        <v>373</v>
      </c>
      <c r="H252" s="182" t="s">
        <v>373</v>
      </c>
      <c r="I252" s="247">
        <v>260</v>
      </c>
      <c r="J252" s="231" t="s">
        <v>373</v>
      </c>
      <c r="K252" s="231"/>
      <c r="L252" s="231"/>
      <c r="M252" s="27" t="s">
        <v>1088</v>
      </c>
      <c r="N252" s="27" t="s">
        <v>450</v>
      </c>
      <c r="O252" s="245" t="str">
        <f>Table4[[#This Row],[EN-DC Configuration]]&amp;" "&amp;Table4[[#This Row],[Power Class]]&amp;" "&amp;Table4[[#This Row],[RAN4
Release]]</f>
        <v>DC_12A-30A_n260A PC3 Rel-15</v>
      </c>
      <c r="P252" s="29" t="s">
        <v>1005</v>
      </c>
      <c r="Q252" s="29" t="s">
        <v>643</v>
      </c>
      <c r="R252" s="92"/>
      <c r="S252" s="29"/>
      <c r="T252" s="29"/>
      <c r="U252" s="29"/>
      <c r="V252" s="29"/>
      <c r="W252" s="29"/>
      <c r="X252" s="29"/>
      <c r="Y252" s="29"/>
      <c r="Z252" s="178">
        <v>3</v>
      </c>
      <c r="AA252" s="178">
        <f>Table4[[#This Row],[No. of Component Carriers (LTE)]]+Table4[[#This Row],[No. of Component Carriers (NR)]]</f>
        <v>3</v>
      </c>
      <c r="AB252" s="178">
        <v>2</v>
      </c>
      <c r="AC252" s="178">
        <v>1</v>
      </c>
      <c r="AD252" s="179" t="s">
        <v>373</v>
      </c>
      <c r="AE252" s="29" t="s">
        <v>475</v>
      </c>
      <c r="AF252" s="65" t="s">
        <v>712</v>
      </c>
      <c r="AG252" s="29"/>
      <c r="AH252" s="29" t="s">
        <v>1042</v>
      </c>
    </row>
    <row r="253" spans="1:34" ht="13">
      <c r="A253" s="29">
        <f t="shared" si="1"/>
        <v>247</v>
      </c>
      <c r="B253" s="245" t="s">
        <v>316</v>
      </c>
      <c r="C253" s="26" t="s">
        <v>436</v>
      </c>
      <c r="D253" s="29"/>
      <c r="E253" s="182">
        <v>12</v>
      </c>
      <c r="F253" s="182">
        <v>66</v>
      </c>
      <c r="G253" s="182" t="s">
        <v>373</v>
      </c>
      <c r="H253" s="182" t="s">
        <v>373</v>
      </c>
      <c r="I253" s="247">
        <v>260</v>
      </c>
      <c r="J253" s="231" t="s">
        <v>373</v>
      </c>
      <c r="K253" s="231"/>
      <c r="L253" s="231"/>
      <c r="M253" s="27" t="s">
        <v>1088</v>
      </c>
      <c r="N253" s="27" t="s">
        <v>450</v>
      </c>
      <c r="O253" s="245" t="str">
        <f>Table4[[#This Row],[EN-DC Configuration]]&amp;" "&amp;Table4[[#This Row],[Power Class]]&amp;" "&amp;Table4[[#This Row],[RAN4
Release]]</f>
        <v>DC_12A-66A_n260A PC3 Rel-15</v>
      </c>
      <c r="P253" s="29" t="s">
        <v>1005</v>
      </c>
      <c r="Q253" s="29" t="s">
        <v>643</v>
      </c>
      <c r="R253" s="92"/>
      <c r="S253" s="29"/>
      <c r="T253" s="29"/>
      <c r="U253" s="29"/>
      <c r="V253" s="29"/>
      <c r="W253" s="29"/>
      <c r="X253" s="29"/>
      <c r="Y253" s="29"/>
      <c r="Z253" s="178">
        <v>3</v>
      </c>
      <c r="AA253" s="178">
        <f>Table4[[#This Row],[No. of Component Carriers (LTE)]]+Table4[[#This Row],[No. of Component Carriers (NR)]]</f>
        <v>3</v>
      </c>
      <c r="AB253" s="178">
        <v>2</v>
      </c>
      <c r="AC253" s="178">
        <v>1</v>
      </c>
      <c r="AD253" s="179" t="s">
        <v>373</v>
      </c>
      <c r="AE253" s="29" t="s">
        <v>475</v>
      </c>
      <c r="AF253" s="65" t="s">
        <v>712</v>
      </c>
      <c r="AG253" s="29"/>
      <c r="AH253" s="29" t="s">
        <v>1042</v>
      </c>
    </row>
    <row r="254" spans="1:34" ht="13">
      <c r="A254" s="29">
        <f t="shared" si="1"/>
        <v>248</v>
      </c>
      <c r="B254" s="245" t="s">
        <v>316</v>
      </c>
      <c r="C254" s="26" t="s">
        <v>884</v>
      </c>
      <c r="D254" s="29"/>
      <c r="E254" s="182">
        <v>14</v>
      </c>
      <c r="F254" s="182">
        <v>30</v>
      </c>
      <c r="G254" s="231" t="s">
        <v>373</v>
      </c>
      <c r="H254" s="231" t="s">
        <v>373</v>
      </c>
      <c r="I254" s="247">
        <v>260</v>
      </c>
      <c r="J254" s="231" t="s">
        <v>373</v>
      </c>
      <c r="K254" s="231"/>
      <c r="L254" s="231"/>
      <c r="M254" s="27" t="s">
        <v>1088</v>
      </c>
      <c r="N254" s="27" t="s">
        <v>452</v>
      </c>
      <c r="O254" s="245" t="str">
        <f>Table4[[#This Row],[EN-DC Configuration]]&amp;" "&amp;Table4[[#This Row],[Power Class]]&amp;" "&amp;Table4[[#This Row],[RAN4
Release]]</f>
        <v>DC_14A-30A_n260A PC3 Rel-16</v>
      </c>
      <c r="P254" s="29" t="s">
        <v>1005</v>
      </c>
      <c r="Q254" s="29" t="s">
        <v>992</v>
      </c>
      <c r="R254" s="92">
        <v>1</v>
      </c>
      <c r="S254" s="158">
        <v>0.91</v>
      </c>
      <c r="T254" s="232">
        <v>0</v>
      </c>
      <c r="U254" s="92"/>
      <c r="V254" s="92"/>
      <c r="W254" s="92"/>
      <c r="X254" s="92"/>
      <c r="Y254" s="92"/>
      <c r="Z254" s="178">
        <v>3</v>
      </c>
      <c r="AA254" s="178">
        <f>Table4[[#This Row],[No. of Component Carriers (LTE)]]+Table4[[#This Row],[No. of Component Carriers (NR)]]</f>
        <v>3</v>
      </c>
      <c r="AB254" s="178">
        <v>2</v>
      </c>
      <c r="AC254" s="178">
        <v>1</v>
      </c>
      <c r="AD254" s="179" t="s">
        <v>373</v>
      </c>
      <c r="AE254" s="29" t="s">
        <v>477</v>
      </c>
      <c r="AF254" s="65" t="s">
        <v>712</v>
      </c>
      <c r="AG254" s="29"/>
      <c r="AH254" s="29" t="s">
        <v>1042</v>
      </c>
    </row>
    <row r="255" spans="1:34" ht="13">
      <c r="A255" s="29">
        <f t="shared" si="1"/>
        <v>249</v>
      </c>
      <c r="B255" s="245" t="s">
        <v>316</v>
      </c>
      <c r="C255" s="26" t="s">
        <v>885</v>
      </c>
      <c r="D255" s="29"/>
      <c r="E255" s="182">
        <v>14</v>
      </c>
      <c r="F255" s="182">
        <v>66</v>
      </c>
      <c r="G255" s="231" t="s">
        <v>373</v>
      </c>
      <c r="H255" s="231" t="s">
        <v>373</v>
      </c>
      <c r="I255" s="247">
        <v>260</v>
      </c>
      <c r="J255" s="231" t="s">
        <v>373</v>
      </c>
      <c r="K255" s="231"/>
      <c r="L255" s="231"/>
      <c r="M255" s="27" t="s">
        <v>1088</v>
      </c>
      <c r="N255" s="27" t="s">
        <v>452</v>
      </c>
      <c r="O255" s="245" t="str">
        <f>Table4[[#This Row],[EN-DC Configuration]]&amp;" "&amp;Table4[[#This Row],[Power Class]]&amp;" "&amp;Table4[[#This Row],[RAN4
Release]]</f>
        <v>DC_14A-66A_n260A PC3 Rel-16</v>
      </c>
      <c r="P255" s="29" t="s">
        <v>1005</v>
      </c>
      <c r="Q255" s="29" t="s">
        <v>992</v>
      </c>
      <c r="R255" s="92">
        <v>1</v>
      </c>
      <c r="S255" s="158">
        <v>0.91</v>
      </c>
      <c r="T255" s="232">
        <v>0</v>
      </c>
      <c r="U255" s="92"/>
      <c r="V255" s="92"/>
      <c r="W255" s="92"/>
      <c r="X255" s="92"/>
      <c r="Y255" s="92"/>
      <c r="Z255" s="178">
        <v>3</v>
      </c>
      <c r="AA255" s="178">
        <f>Table4[[#This Row],[No. of Component Carriers (LTE)]]+Table4[[#This Row],[No. of Component Carriers (NR)]]</f>
        <v>3</v>
      </c>
      <c r="AB255" s="178">
        <v>2</v>
      </c>
      <c r="AC255" s="178">
        <v>1</v>
      </c>
      <c r="AD255" s="179" t="s">
        <v>373</v>
      </c>
      <c r="AE255" s="29" t="s">
        <v>477</v>
      </c>
      <c r="AF255" s="65" t="s">
        <v>712</v>
      </c>
      <c r="AG255" s="29"/>
      <c r="AH255" s="29" t="s">
        <v>1042</v>
      </c>
    </row>
    <row r="256" spans="1:34" ht="13">
      <c r="A256" s="29">
        <f t="shared" si="1"/>
        <v>250</v>
      </c>
      <c r="B256" s="245" t="s">
        <v>316</v>
      </c>
      <c r="C256" s="26" t="s">
        <v>437</v>
      </c>
      <c r="D256" s="29"/>
      <c r="E256" s="182">
        <v>30</v>
      </c>
      <c r="F256" s="182">
        <v>66</v>
      </c>
      <c r="G256" s="182" t="s">
        <v>373</v>
      </c>
      <c r="H256" s="182" t="s">
        <v>373</v>
      </c>
      <c r="I256" s="247">
        <v>260</v>
      </c>
      <c r="J256" s="231" t="s">
        <v>373</v>
      </c>
      <c r="K256" s="231"/>
      <c r="L256" s="231"/>
      <c r="M256" s="27" t="s">
        <v>1088</v>
      </c>
      <c r="N256" s="27" t="s">
        <v>450</v>
      </c>
      <c r="O256" s="245" t="str">
        <f>Table4[[#This Row],[EN-DC Configuration]]&amp;" "&amp;Table4[[#This Row],[Power Class]]&amp;" "&amp;Table4[[#This Row],[RAN4
Release]]</f>
        <v>DC_30A-66A_n260A PC3 Rel-15</v>
      </c>
      <c r="P256" s="29" t="s">
        <v>1006</v>
      </c>
      <c r="Q256" s="29"/>
      <c r="R256" s="92">
        <v>0</v>
      </c>
      <c r="S256" s="158">
        <v>0</v>
      </c>
      <c r="T256" s="92">
        <v>0</v>
      </c>
      <c r="U256" s="92">
        <v>0</v>
      </c>
      <c r="V256" s="92">
        <v>0</v>
      </c>
      <c r="W256" s="92">
        <v>0</v>
      </c>
      <c r="X256" s="92">
        <v>0</v>
      </c>
      <c r="Y256" s="92">
        <v>0</v>
      </c>
      <c r="Z256" s="178">
        <v>3</v>
      </c>
      <c r="AA256" s="178">
        <f>Table4[[#This Row],[No. of Component Carriers (LTE)]]+Table4[[#This Row],[No. of Component Carriers (NR)]]</f>
        <v>3</v>
      </c>
      <c r="AB256" s="178">
        <v>2</v>
      </c>
      <c r="AC256" s="178">
        <v>1</v>
      </c>
      <c r="AD256" s="179" t="s">
        <v>373</v>
      </c>
      <c r="AE256" s="29" t="s">
        <v>475</v>
      </c>
      <c r="AF256" s="65" t="s">
        <v>712</v>
      </c>
      <c r="AG256" s="236"/>
      <c r="AH256" s="29" t="s">
        <v>1042</v>
      </c>
    </row>
    <row r="257" spans="1:34" ht="13">
      <c r="A257" s="29">
        <f t="shared" si="1"/>
        <v>251</v>
      </c>
      <c r="B257" s="26" t="s">
        <v>316</v>
      </c>
      <c r="C257" s="26" t="s">
        <v>886</v>
      </c>
      <c r="D257" s="29"/>
      <c r="E257" s="230">
        <v>2</v>
      </c>
      <c r="F257" s="230">
        <v>2</v>
      </c>
      <c r="G257" s="231">
        <v>14</v>
      </c>
      <c r="H257" s="231" t="s">
        <v>373</v>
      </c>
      <c r="I257" s="182">
        <v>260</v>
      </c>
      <c r="J257" s="231" t="s">
        <v>373</v>
      </c>
      <c r="K257" s="231"/>
      <c r="L257" s="231"/>
      <c r="M257" s="27" t="s">
        <v>1088</v>
      </c>
      <c r="N257" s="27" t="s">
        <v>452</v>
      </c>
      <c r="O257" s="26" t="str">
        <f>Table4[[#This Row],[EN-DC Configuration]]&amp;" "&amp;Table4[[#This Row],[Power Class]]&amp;" "&amp;Table4[[#This Row],[RAN4
Release]]</f>
        <v>DC_2A-2A-14A_n260A PC3 Rel-16</v>
      </c>
      <c r="P257" s="29" t="s">
        <v>1005</v>
      </c>
      <c r="Q257" s="29" t="s">
        <v>992</v>
      </c>
      <c r="R257" s="92">
        <v>1</v>
      </c>
      <c r="S257" s="158">
        <v>0.91</v>
      </c>
      <c r="T257" s="232">
        <v>0</v>
      </c>
      <c r="U257" s="160"/>
      <c r="V257" s="160"/>
      <c r="W257" s="160"/>
      <c r="X257" s="160"/>
      <c r="Y257" s="160"/>
      <c r="Z257" s="178">
        <v>3</v>
      </c>
      <c r="AA257" s="178">
        <f>Table4[[#This Row],[No. of Component Carriers (LTE)]]+Table4[[#This Row],[No. of Component Carriers (NR)]]</f>
        <v>4</v>
      </c>
      <c r="AB257" s="178">
        <v>3</v>
      </c>
      <c r="AC257" s="178">
        <v>1</v>
      </c>
      <c r="AD257" s="179" t="s">
        <v>373</v>
      </c>
      <c r="AE257" s="29" t="s">
        <v>477</v>
      </c>
      <c r="AF257" s="65" t="s">
        <v>894</v>
      </c>
      <c r="AG257" s="29"/>
      <c r="AH257" s="29" t="s">
        <v>1042</v>
      </c>
    </row>
    <row r="258" spans="1:34" ht="13">
      <c r="A258" s="29">
        <f t="shared" si="1"/>
        <v>252</v>
      </c>
      <c r="B258" s="245" t="s">
        <v>316</v>
      </c>
      <c r="C258" s="26" t="s">
        <v>888</v>
      </c>
      <c r="D258" s="29"/>
      <c r="E258" s="230">
        <v>2</v>
      </c>
      <c r="F258" s="182">
        <v>14</v>
      </c>
      <c r="G258" s="231">
        <v>30</v>
      </c>
      <c r="H258" s="231" t="s">
        <v>373</v>
      </c>
      <c r="I258" s="182">
        <v>260</v>
      </c>
      <c r="J258" s="231" t="s">
        <v>373</v>
      </c>
      <c r="K258" s="231"/>
      <c r="L258" s="231"/>
      <c r="M258" s="27" t="s">
        <v>1088</v>
      </c>
      <c r="N258" s="27" t="s">
        <v>452</v>
      </c>
      <c r="O258" s="245" t="str">
        <f>Table4[[#This Row],[EN-DC Configuration]]&amp;" "&amp;Table4[[#This Row],[Power Class]]&amp;" "&amp;Table4[[#This Row],[RAN4
Release]]</f>
        <v>DC_2A-14A-30A_n260A PC3 Rel-16</v>
      </c>
      <c r="P258" s="29" t="s">
        <v>1005</v>
      </c>
      <c r="Q258" s="29" t="s">
        <v>992</v>
      </c>
      <c r="R258" s="92">
        <v>1</v>
      </c>
      <c r="S258" s="158">
        <v>0.91</v>
      </c>
      <c r="T258" s="232">
        <v>0</v>
      </c>
      <c r="U258" s="92"/>
      <c r="V258" s="92"/>
      <c r="W258" s="92"/>
      <c r="X258" s="92"/>
      <c r="Y258" s="92"/>
      <c r="Z258" s="178">
        <v>3</v>
      </c>
      <c r="AA258" s="178">
        <f>Table4[[#This Row],[No. of Component Carriers (LTE)]]+Table4[[#This Row],[No. of Component Carriers (NR)]]</f>
        <v>4</v>
      </c>
      <c r="AB258" s="178">
        <v>3</v>
      </c>
      <c r="AC258" s="178">
        <v>1</v>
      </c>
      <c r="AD258" s="179" t="s">
        <v>373</v>
      </c>
      <c r="AE258" s="29" t="s">
        <v>477</v>
      </c>
      <c r="AF258" s="65" t="s">
        <v>894</v>
      </c>
      <c r="AG258" s="29"/>
      <c r="AH258" s="29" t="s">
        <v>1042</v>
      </c>
    </row>
    <row r="259" spans="1:34" ht="13">
      <c r="A259" s="29">
        <f t="shared" si="1"/>
        <v>253</v>
      </c>
      <c r="B259" s="245" t="s">
        <v>316</v>
      </c>
      <c r="C259" s="26" t="s">
        <v>889</v>
      </c>
      <c r="D259" s="29"/>
      <c r="E259" s="230">
        <v>2</v>
      </c>
      <c r="F259" s="182">
        <v>14</v>
      </c>
      <c r="G259" s="231">
        <v>66</v>
      </c>
      <c r="H259" s="231" t="s">
        <v>373</v>
      </c>
      <c r="I259" s="182">
        <v>260</v>
      </c>
      <c r="J259" s="231" t="s">
        <v>373</v>
      </c>
      <c r="K259" s="231"/>
      <c r="L259" s="231"/>
      <c r="M259" s="27" t="s">
        <v>1088</v>
      </c>
      <c r="N259" s="27" t="s">
        <v>452</v>
      </c>
      <c r="O259" s="245" t="str">
        <f>Table4[[#This Row],[EN-DC Configuration]]&amp;" "&amp;Table4[[#This Row],[Power Class]]&amp;" "&amp;Table4[[#This Row],[RAN4
Release]]</f>
        <v>DC_2A-14A-66A_n260A PC3 Rel-16</v>
      </c>
      <c r="P259" s="29" t="s">
        <v>1005</v>
      </c>
      <c r="Q259" s="29" t="s">
        <v>992</v>
      </c>
      <c r="R259" s="92">
        <v>1</v>
      </c>
      <c r="S259" s="158">
        <v>0.91</v>
      </c>
      <c r="T259" s="232">
        <v>0</v>
      </c>
      <c r="U259" s="92"/>
      <c r="V259" s="92"/>
      <c r="W259" s="92"/>
      <c r="X259" s="92"/>
      <c r="Y259" s="92"/>
      <c r="Z259" s="178">
        <v>3</v>
      </c>
      <c r="AA259" s="178">
        <f>Table4[[#This Row],[No. of Component Carriers (LTE)]]+Table4[[#This Row],[No. of Component Carriers (NR)]]</f>
        <v>4</v>
      </c>
      <c r="AB259" s="178">
        <v>3</v>
      </c>
      <c r="AC259" s="178">
        <v>1</v>
      </c>
      <c r="AD259" s="179" t="s">
        <v>373</v>
      </c>
      <c r="AE259" s="29" t="s">
        <v>477</v>
      </c>
      <c r="AF259" s="65" t="s">
        <v>894</v>
      </c>
      <c r="AG259" s="29"/>
      <c r="AH259" s="29" t="s">
        <v>1042</v>
      </c>
    </row>
    <row r="260" spans="1:34" ht="13">
      <c r="A260" s="29">
        <f t="shared" si="1"/>
        <v>254</v>
      </c>
      <c r="B260" s="26" t="s">
        <v>316</v>
      </c>
      <c r="C260" s="26" t="s">
        <v>890</v>
      </c>
      <c r="D260" s="29"/>
      <c r="E260" s="182">
        <v>14</v>
      </c>
      <c r="F260" s="182">
        <v>30</v>
      </c>
      <c r="G260" s="231">
        <v>66</v>
      </c>
      <c r="H260" s="231" t="s">
        <v>373</v>
      </c>
      <c r="I260" s="182">
        <v>260</v>
      </c>
      <c r="J260" s="231" t="s">
        <v>373</v>
      </c>
      <c r="K260" s="231"/>
      <c r="L260" s="231"/>
      <c r="M260" s="27" t="s">
        <v>1088</v>
      </c>
      <c r="N260" s="27" t="s">
        <v>452</v>
      </c>
      <c r="O260" s="26" t="str">
        <f>Table4[[#This Row],[EN-DC Configuration]]&amp;" "&amp;Table4[[#This Row],[Power Class]]&amp;" "&amp;Table4[[#This Row],[RAN4
Release]]</f>
        <v>DC_14A-30A-66A_n260A PC3 Rel-16</v>
      </c>
      <c r="P260" s="29" t="s">
        <v>1005</v>
      </c>
      <c r="Q260" s="29" t="s">
        <v>992</v>
      </c>
      <c r="R260" s="92">
        <v>1</v>
      </c>
      <c r="S260" s="158">
        <v>0.91</v>
      </c>
      <c r="T260" s="232">
        <v>0</v>
      </c>
      <c r="U260" s="92"/>
      <c r="V260" s="92"/>
      <c r="W260" s="92"/>
      <c r="X260" s="92"/>
      <c r="Y260" s="92"/>
      <c r="Z260" s="178">
        <v>3</v>
      </c>
      <c r="AA260" s="178">
        <f>Table4[[#This Row],[No. of Component Carriers (LTE)]]+Table4[[#This Row],[No. of Component Carriers (NR)]]</f>
        <v>4</v>
      </c>
      <c r="AB260" s="178">
        <v>3</v>
      </c>
      <c r="AC260" s="178">
        <v>1</v>
      </c>
      <c r="AD260" s="179" t="s">
        <v>373</v>
      </c>
      <c r="AE260" s="29" t="s">
        <v>477</v>
      </c>
      <c r="AF260" s="65" t="s">
        <v>894</v>
      </c>
      <c r="AG260" s="29"/>
      <c r="AH260" s="29" t="s">
        <v>1042</v>
      </c>
    </row>
    <row r="261" spans="1:34" ht="13">
      <c r="A261" s="29">
        <f t="shared" si="1"/>
        <v>255</v>
      </c>
      <c r="B261" s="26" t="s">
        <v>316</v>
      </c>
      <c r="C261" s="245" t="s">
        <v>887</v>
      </c>
      <c r="D261" s="185"/>
      <c r="E261" s="247">
        <v>14</v>
      </c>
      <c r="F261" s="247">
        <v>66</v>
      </c>
      <c r="G261" s="246">
        <v>66</v>
      </c>
      <c r="H261" s="246" t="s">
        <v>373</v>
      </c>
      <c r="I261" s="247">
        <v>260</v>
      </c>
      <c r="J261" s="246" t="s">
        <v>373</v>
      </c>
      <c r="K261" s="246"/>
      <c r="L261" s="246"/>
      <c r="M261" s="209" t="s">
        <v>1088</v>
      </c>
      <c r="N261" s="209" t="s">
        <v>452</v>
      </c>
      <c r="O261" s="245" t="str">
        <f>Table4[[#This Row],[EN-DC Configuration]]&amp;" "&amp;Table4[[#This Row],[Power Class]]&amp;" "&amp;Table4[[#This Row],[RAN4
Release]]</f>
        <v>DC_14A-66A-66A_n260A PC3 Rel-16</v>
      </c>
      <c r="P261" s="185" t="s">
        <v>1005</v>
      </c>
      <c r="Q261" s="185" t="s">
        <v>992</v>
      </c>
      <c r="R261" s="160">
        <v>1</v>
      </c>
      <c r="S261" s="210">
        <v>0.91</v>
      </c>
      <c r="T261" s="249">
        <v>0</v>
      </c>
      <c r="U261" s="160"/>
      <c r="V261" s="160"/>
      <c r="W261" s="160"/>
      <c r="X261" s="160"/>
      <c r="Y261" s="160"/>
      <c r="Z261" s="248">
        <v>3</v>
      </c>
      <c r="AA261" s="248">
        <f>Table4[[#This Row],[No. of Component Carriers (LTE)]]+Table4[[#This Row],[No. of Component Carriers (NR)]]</f>
        <v>4</v>
      </c>
      <c r="AB261" s="248">
        <v>3</v>
      </c>
      <c r="AC261" s="248">
        <v>1</v>
      </c>
      <c r="AD261" s="250" t="s">
        <v>373</v>
      </c>
      <c r="AE261" s="185" t="s">
        <v>477</v>
      </c>
      <c r="AF261" s="251" t="s">
        <v>894</v>
      </c>
      <c r="AG261" s="185"/>
      <c r="AH261" s="29" t="s">
        <v>1042</v>
      </c>
    </row>
    <row r="262" spans="1:34" ht="13">
      <c r="A262" s="29">
        <f t="shared" si="1"/>
        <v>256</v>
      </c>
      <c r="B262" s="26" t="s">
        <v>316</v>
      </c>
      <c r="C262" s="245" t="s">
        <v>440</v>
      </c>
      <c r="D262" s="245"/>
      <c r="E262" s="252">
        <v>2</v>
      </c>
      <c r="F262" s="246">
        <v>66</v>
      </c>
      <c r="G262" s="246" t="s">
        <v>373</v>
      </c>
      <c r="H262" s="246" t="s">
        <v>373</v>
      </c>
      <c r="I262" s="247">
        <v>260</v>
      </c>
      <c r="J262" s="253">
        <v>260</v>
      </c>
      <c r="K262" s="253" t="s">
        <v>373</v>
      </c>
      <c r="L262" s="253" t="s">
        <v>373</v>
      </c>
      <c r="M262" s="209" t="s">
        <v>1088</v>
      </c>
      <c r="N262" s="209" t="s">
        <v>452</v>
      </c>
      <c r="O262" s="245" t="str">
        <f>Table4[[#This Row],[EN-DC Configuration]]&amp;" "&amp;Table4[[#This Row],[Power Class]]&amp;" "&amp;Table4[[#This Row],[RAN4
Release]]</f>
        <v>DC_2A-66A_n260(2A) PC3 Rel-16</v>
      </c>
      <c r="P262" s="185" t="s">
        <v>1006</v>
      </c>
      <c r="Q262" s="185"/>
      <c r="R262" s="160">
        <v>0</v>
      </c>
      <c r="S262" s="216">
        <v>0</v>
      </c>
      <c r="T262" s="249">
        <v>0</v>
      </c>
      <c r="U262" s="160">
        <v>0</v>
      </c>
      <c r="V262" s="160">
        <v>0</v>
      </c>
      <c r="W262" s="160">
        <v>0</v>
      </c>
      <c r="X262" s="160">
        <v>0</v>
      </c>
      <c r="Y262" s="160">
        <v>0</v>
      </c>
      <c r="Z262" s="248">
        <v>3</v>
      </c>
      <c r="AA262" s="248">
        <f>Table4[[#This Row],[No. of Component Carriers (LTE)]]+Table4[[#This Row],[No. of Component Carriers (NR)]]</f>
        <v>4</v>
      </c>
      <c r="AB262" s="248">
        <v>2</v>
      </c>
      <c r="AC262" s="248">
        <v>2</v>
      </c>
      <c r="AD262" s="250" t="s">
        <v>459</v>
      </c>
      <c r="AE262" s="29" t="s">
        <v>544</v>
      </c>
      <c r="AF262" s="251" t="s">
        <v>715</v>
      </c>
      <c r="AG262" s="254"/>
      <c r="AH262" s="29" t="s">
        <v>1042</v>
      </c>
    </row>
    <row r="263" spans="1:34" ht="13">
      <c r="A263" s="29">
        <f t="shared" si="1"/>
        <v>257</v>
      </c>
      <c r="B263" s="26" t="s">
        <v>316</v>
      </c>
      <c r="C263" s="245" t="s">
        <v>431</v>
      </c>
      <c r="D263" s="245"/>
      <c r="E263" s="252">
        <v>2</v>
      </c>
      <c r="F263" s="246">
        <v>66</v>
      </c>
      <c r="G263" s="246" t="s">
        <v>373</v>
      </c>
      <c r="H263" s="246" t="s">
        <v>373</v>
      </c>
      <c r="I263" s="247">
        <v>261</v>
      </c>
      <c r="J263" s="253">
        <v>261</v>
      </c>
      <c r="K263" s="253" t="s">
        <v>373</v>
      </c>
      <c r="L263" s="253" t="s">
        <v>373</v>
      </c>
      <c r="M263" s="209" t="s">
        <v>1088</v>
      </c>
      <c r="N263" s="209" t="s">
        <v>452</v>
      </c>
      <c r="O263" s="245" t="str">
        <f>Table4[[#This Row],[EN-DC Configuration]]&amp;" "&amp;Table4[[#This Row],[Power Class]]&amp;" "&amp;Table4[[#This Row],[RAN4
Release]]</f>
        <v>DC_2A-66A_n261(2A) PC3 Rel-16</v>
      </c>
      <c r="P263" s="185" t="s">
        <v>1006</v>
      </c>
      <c r="Q263" s="185"/>
      <c r="R263" s="160">
        <v>0</v>
      </c>
      <c r="S263" s="216">
        <v>0</v>
      </c>
      <c r="T263" s="249">
        <v>0</v>
      </c>
      <c r="U263" s="160">
        <v>0</v>
      </c>
      <c r="V263" s="160">
        <v>0</v>
      </c>
      <c r="W263" s="160">
        <v>0</v>
      </c>
      <c r="X263" s="160">
        <v>0</v>
      </c>
      <c r="Y263" s="160">
        <v>0</v>
      </c>
      <c r="Z263" s="248">
        <v>3</v>
      </c>
      <c r="AA263" s="248">
        <f>Table4[[#This Row],[No. of Component Carriers (LTE)]]+Table4[[#This Row],[No. of Component Carriers (NR)]]</f>
        <v>4</v>
      </c>
      <c r="AB263" s="248">
        <v>2</v>
      </c>
      <c r="AC263" s="248">
        <v>2</v>
      </c>
      <c r="AD263" s="250" t="s">
        <v>459</v>
      </c>
      <c r="AE263" s="29" t="s">
        <v>467</v>
      </c>
      <c r="AF263" s="251" t="s">
        <v>715</v>
      </c>
      <c r="AG263" s="185"/>
      <c r="AH263" s="29" t="s">
        <v>1042</v>
      </c>
    </row>
    <row r="264" spans="1:34" ht="13">
      <c r="A264" s="29">
        <f t="shared" si="1"/>
        <v>258</v>
      </c>
      <c r="B264" s="26" t="s">
        <v>316</v>
      </c>
      <c r="C264" s="245" t="s">
        <v>891</v>
      </c>
      <c r="D264" s="185"/>
      <c r="E264" s="252">
        <v>2</v>
      </c>
      <c r="F264" s="252">
        <v>2</v>
      </c>
      <c r="G264" s="246">
        <v>14</v>
      </c>
      <c r="H264" s="246">
        <v>66</v>
      </c>
      <c r="I264" s="247">
        <v>260</v>
      </c>
      <c r="J264" s="246" t="s">
        <v>373</v>
      </c>
      <c r="K264" s="246"/>
      <c r="L264" s="246"/>
      <c r="M264" s="209" t="s">
        <v>1088</v>
      </c>
      <c r="N264" s="209" t="s">
        <v>452</v>
      </c>
      <c r="O264" s="245" t="str">
        <f>Table4[[#This Row],[EN-DC Configuration]]&amp;" "&amp;Table4[[#This Row],[Power Class]]&amp;" "&amp;Table4[[#This Row],[RAN4
Release]]</f>
        <v>DC_2A-2A-14A-66A_n260A PC3 Rel-16</v>
      </c>
      <c r="P264" s="185" t="s">
        <v>1005</v>
      </c>
      <c r="Q264" s="185" t="s">
        <v>992</v>
      </c>
      <c r="R264" s="160">
        <v>1</v>
      </c>
      <c r="S264" s="210">
        <v>0.91</v>
      </c>
      <c r="T264" s="249">
        <v>0</v>
      </c>
      <c r="U264" s="160"/>
      <c r="V264" s="160"/>
      <c r="W264" s="160"/>
      <c r="X264" s="160"/>
      <c r="Y264" s="160"/>
      <c r="Z264" s="248">
        <v>3</v>
      </c>
      <c r="AA264" s="248">
        <f>Table4[[#This Row],[No. of Component Carriers (LTE)]]+Table4[[#This Row],[No. of Component Carriers (NR)]]</f>
        <v>5</v>
      </c>
      <c r="AB264" s="248">
        <v>4</v>
      </c>
      <c r="AC264" s="248">
        <v>1</v>
      </c>
      <c r="AD264" s="250" t="s">
        <v>373</v>
      </c>
      <c r="AE264" s="29" t="s">
        <v>477</v>
      </c>
      <c r="AF264" s="251" t="s">
        <v>895</v>
      </c>
      <c r="AG264" s="185"/>
      <c r="AH264" s="29" t="s">
        <v>1042</v>
      </c>
    </row>
    <row r="265" spans="1:34" ht="13">
      <c r="A265" s="29">
        <f t="shared" si="1"/>
        <v>259</v>
      </c>
      <c r="B265" s="26" t="s">
        <v>316</v>
      </c>
      <c r="C265" s="245" t="s">
        <v>892</v>
      </c>
      <c r="D265" s="185"/>
      <c r="E265" s="252">
        <v>2</v>
      </c>
      <c r="F265" s="247">
        <v>14</v>
      </c>
      <c r="G265" s="246">
        <v>66</v>
      </c>
      <c r="H265" s="246">
        <v>66</v>
      </c>
      <c r="I265" s="247">
        <v>260</v>
      </c>
      <c r="J265" s="246" t="s">
        <v>373</v>
      </c>
      <c r="K265" s="246"/>
      <c r="L265" s="246"/>
      <c r="M265" s="209" t="s">
        <v>1088</v>
      </c>
      <c r="N265" s="209" t="s">
        <v>452</v>
      </c>
      <c r="O265" s="245" t="str">
        <f>Table4[[#This Row],[EN-DC Configuration]]&amp;" "&amp;Table4[[#This Row],[Power Class]]&amp;" "&amp;Table4[[#This Row],[RAN4
Release]]</f>
        <v>DC_2A-14A-66A-66A_n260A PC3 Rel-16</v>
      </c>
      <c r="P265" s="185" t="s">
        <v>1005</v>
      </c>
      <c r="Q265" s="185" t="s">
        <v>992</v>
      </c>
      <c r="R265" s="160">
        <v>1</v>
      </c>
      <c r="S265" s="210">
        <v>0.91</v>
      </c>
      <c r="T265" s="249">
        <v>0</v>
      </c>
      <c r="U265" s="160"/>
      <c r="V265" s="160"/>
      <c r="W265" s="160"/>
      <c r="X265" s="160"/>
      <c r="Y265" s="160"/>
      <c r="Z265" s="248">
        <v>3</v>
      </c>
      <c r="AA265" s="248">
        <f>Table4[[#This Row],[No. of Component Carriers (LTE)]]+Table4[[#This Row],[No. of Component Carriers (NR)]]</f>
        <v>5</v>
      </c>
      <c r="AB265" s="248">
        <v>4</v>
      </c>
      <c r="AC265" s="248">
        <v>1</v>
      </c>
      <c r="AD265" s="250" t="s">
        <v>373</v>
      </c>
      <c r="AE265" s="29" t="s">
        <v>477</v>
      </c>
      <c r="AF265" s="251" t="s">
        <v>895</v>
      </c>
      <c r="AG265" s="185"/>
      <c r="AH265" s="29" t="s">
        <v>1042</v>
      </c>
    </row>
    <row r="266" spans="1:34" ht="13">
      <c r="A266" s="29">
        <f t="shared" si="1"/>
        <v>260</v>
      </c>
      <c r="B266" s="26" t="s">
        <v>316</v>
      </c>
      <c r="C266" s="245" t="s">
        <v>893</v>
      </c>
      <c r="D266" s="185"/>
      <c r="E266" s="247">
        <v>14</v>
      </c>
      <c r="F266" s="247">
        <v>30</v>
      </c>
      <c r="G266" s="246">
        <v>66</v>
      </c>
      <c r="H266" s="246">
        <v>66</v>
      </c>
      <c r="I266" s="247">
        <v>260</v>
      </c>
      <c r="J266" s="246" t="s">
        <v>373</v>
      </c>
      <c r="K266" s="246"/>
      <c r="L266" s="246"/>
      <c r="M266" s="209" t="s">
        <v>1088</v>
      </c>
      <c r="N266" s="209" t="s">
        <v>452</v>
      </c>
      <c r="O266" s="245" t="str">
        <f>Table4[[#This Row],[EN-DC Configuration]]&amp;" "&amp;Table4[[#This Row],[Power Class]]&amp;" "&amp;Table4[[#This Row],[RAN4
Release]]</f>
        <v>DC_14A-30A-66A-66A_n260A PC3 Rel-16</v>
      </c>
      <c r="P266" s="185" t="s">
        <v>1005</v>
      </c>
      <c r="Q266" s="185" t="s">
        <v>992</v>
      </c>
      <c r="R266" s="160">
        <v>1</v>
      </c>
      <c r="S266" s="210">
        <v>0.91</v>
      </c>
      <c r="T266" s="249">
        <v>0</v>
      </c>
      <c r="U266" s="160"/>
      <c r="V266" s="160"/>
      <c r="W266" s="160"/>
      <c r="X266" s="160"/>
      <c r="Y266" s="160"/>
      <c r="Z266" s="248">
        <v>3</v>
      </c>
      <c r="AA266" s="248">
        <f>Table4[[#This Row],[No. of Component Carriers (LTE)]]+Table4[[#This Row],[No. of Component Carriers (NR)]]</f>
        <v>5</v>
      </c>
      <c r="AB266" s="248">
        <v>4</v>
      </c>
      <c r="AC266" s="248">
        <v>1</v>
      </c>
      <c r="AD266" s="250" t="s">
        <v>373</v>
      </c>
      <c r="AE266" s="29" t="s">
        <v>477</v>
      </c>
      <c r="AF266" s="251" t="s">
        <v>895</v>
      </c>
      <c r="AG266" s="185"/>
      <c r="AH266" s="29" t="s">
        <v>1042</v>
      </c>
    </row>
    <row r="267" spans="1:34" ht="13">
      <c r="A267" s="29">
        <f t="shared" si="1"/>
        <v>261</v>
      </c>
      <c r="B267" s="26" t="s">
        <v>316</v>
      </c>
      <c r="C267" s="245" t="s">
        <v>430</v>
      </c>
      <c r="D267" s="245"/>
      <c r="E267" s="252">
        <v>2</v>
      </c>
      <c r="F267" s="246">
        <v>66</v>
      </c>
      <c r="G267" s="246" t="s">
        <v>373</v>
      </c>
      <c r="H267" s="246" t="s">
        <v>373</v>
      </c>
      <c r="I267" s="247">
        <v>260</v>
      </c>
      <c r="J267" s="255">
        <v>260</v>
      </c>
      <c r="K267" s="255">
        <v>260</v>
      </c>
      <c r="L267" s="253" t="s">
        <v>373</v>
      </c>
      <c r="M267" s="209" t="s">
        <v>1088</v>
      </c>
      <c r="N267" s="209" t="s">
        <v>452</v>
      </c>
      <c r="O267" s="245" t="str">
        <f>Table4[[#This Row],[EN-DC Configuration]]&amp;" "&amp;Table4[[#This Row],[Power Class]]&amp;" "&amp;Table4[[#This Row],[RAN4
Release]]</f>
        <v>DC_2A-66A_n260(3A) PC3 Rel-16</v>
      </c>
      <c r="P267" s="185" t="s">
        <v>1006</v>
      </c>
      <c r="Q267" s="185"/>
      <c r="R267" s="160">
        <v>0</v>
      </c>
      <c r="S267" s="216">
        <v>0</v>
      </c>
      <c r="T267" s="249">
        <v>0</v>
      </c>
      <c r="U267" s="160">
        <v>0</v>
      </c>
      <c r="V267" s="160">
        <v>0</v>
      </c>
      <c r="W267" s="160">
        <v>0</v>
      </c>
      <c r="X267" s="160">
        <v>0</v>
      </c>
      <c r="Y267" s="160">
        <v>0</v>
      </c>
      <c r="Z267" s="248">
        <v>3</v>
      </c>
      <c r="AA267" s="248">
        <f>Table4[[#This Row],[No. of Component Carriers (LTE)]]+Table4[[#This Row],[No. of Component Carriers (NR)]]</f>
        <v>5</v>
      </c>
      <c r="AB267" s="248">
        <v>2</v>
      </c>
      <c r="AC267" s="248">
        <v>3</v>
      </c>
      <c r="AD267" s="250" t="s">
        <v>459</v>
      </c>
      <c r="AE267" s="29" t="s">
        <v>544</v>
      </c>
      <c r="AF267" s="251" t="s">
        <v>716</v>
      </c>
      <c r="AG267" s="254"/>
      <c r="AH267" s="29" t="s">
        <v>1042</v>
      </c>
    </row>
    <row r="268" spans="1:34" ht="13">
      <c r="A268" s="29">
        <f t="shared" si="1"/>
        <v>262</v>
      </c>
      <c r="B268" s="26" t="s">
        <v>316</v>
      </c>
      <c r="C268" s="26" t="s">
        <v>429</v>
      </c>
      <c r="D268" s="26"/>
      <c r="E268" s="230">
        <v>2</v>
      </c>
      <c r="F268" s="231">
        <v>66</v>
      </c>
      <c r="G268" s="231" t="s">
        <v>373</v>
      </c>
      <c r="H268" s="231" t="s">
        <v>373</v>
      </c>
      <c r="I268" s="182">
        <v>260</v>
      </c>
      <c r="J268" s="238">
        <v>260</v>
      </c>
      <c r="K268" s="238">
        <v>260</v>
      </c>
      <c r="L268" s="238">
        <v>260</v>
      </c>
      <c r="M268" s="27" t="s">
        <v>1088</v>
      </c>
      <c r="N268" s="27" t="s">
        <v>452</v>
      </c>
      <c r="O268" s="26" t="str">
        <f>Table4[[#This Row],[EN-DC Configuration]]&amp;" "&amp;Table4[[#This Row],[Power Class]]&amp;" "&amp;Table4[[#This Row],[RAN4
Release]]</f>
        <v>DC_2A-66A_n260(4A) PC3 Rel-16</v>
      </c>
      <c r="P268" s="29" t="s">
        <v>1006</v>
      </c>
      <c r="Q268" s="29"/>
      <c r="R268" s="92">
        <v>0</v>
      </c>
      <c r="S268" s="157">
        <v>0</v>
      </c>
      <c r="T268" s="232">
        <v>0</v>
      </c>
      <c r="U268" s="92">
        <v>0</v>
      </c>
      <c r="V268" s="92">
        <v>0</v>
      </c>
      <c r="W268" s="92">
        <v>0</v>
      </c>
      <c r="X268" s="92">
        <v>0</v>
      </c>
      <c r="Y268" s="92">
        <v>0</v>
      </c>
      <c r="Z268" s="178">
        <v>3</v>
      </c>
      <c r="AA268" s="178">
        <f>Table4[[#This Row],[No. of Component Carriers (LTE)]]+Table4[[#This Row],[No. of Component Carriers (NR)]]</f>
        <v>6</v>
      </c>
      <c r="AB268" s="178">
        <v>2</v>
      </c>
      <c r="AC268" s="178">
        <v>4</v>
      </c>
      <c r="AD268" s="179" t="s">
        <v>459</v>
      </c>
      <c r="AE268" s="29" t="s">
        <v>544</v>
      </c>
      <c r="AF268" s="65" t="s">
        <v>718</v>
      </c>
      <c r="AG268" s="236"/>
      <c r="AH268" s="29" t="s">
        <v>1042</v>
      </c>
    </row>
    <row r="269" spans="1:34" ht="13">
      <c r="B269" s="211"/>
      <c r="C269" s="211"/>
      <c r="D269" s="211"/>
      <c r="E269" s="217"/>
      <c r="F269" s="218"/>
      <c r="G269" s="218"/>
      <c r="H269" s="218"/>
      <c r="I269" s="219"/>
      <c r="J269" s="220"/>
      <c r="K269" s="220"/>
      <c r="L269" s="220"/>
      <c r="M269" s="30"/>
      <c r="N269" s="30"/>
      <c r="O269" s="211"/>
      <c r="R269" s="213"/>
      <c r="S269" s="221"/>
      <c r="T269" s="222"/>
      <c r="U269" s="213"/>
      <c r="V269" s="213"/>
      <c r="W269" s="213"/>
      <c r="X269" s="213"/>
      <c r="Y269" s="213"/>
      <c r="Z269" s="212"/>
      <c r="AA269" s="212"/>
      <c r="AB269" s="212"/>
      <c r="AC269" s="212"/>
      <c r="AD269" s="80"/>
      <c r="AF269" s="33"/>
      <c r="AG269" s="223"/>
    </row>
    <row r="270" spans="1:34" ht="13.5" thickBot="1">
      <c r="B270" s="211"/>
      <c r="C270" s="211"/>
      <c r="D270" s="211"/>
      <c r="E270" s="217"/>
      <c r="F270" s="218"/>
      <c r="G270" s="218"/>
      <c r="H270" s="218"/>
      <c r="I270" s="219"/>
      <c r="J270" s="220"/>
      <c r="K270" s="220"/>
      <c r="L270" s="220"/>
      <c r="M270" s="30"/>
      <c r="N270" s="30"/>
      <c r="O270" s="211"/>
      <c r="R270" s="213"/>
      <c r="S270" s="221"/>
      <c r="T270" s="222"/>
      <c r="U270" s="213"/>
      <c r="V270" s="213"/>
      <c r="W270" s="213"/>
      <c r="X270" s="213"/>
      <c r="Y270" s="213"/>
      <c r="Z270" s="212"/>
      <c r="AA270" s="212"/>
      <c r="AB270" s="212"/>
      <c r="AC270" s="212"/>
      <c r="AD270" s="80"/>
      <c r="AF270" s="33"/>
      <c r="AG270" s="223"/>
    </row>
    <row r="271" spans="1:34" ht="24" customHeight="1" thickBot="1">
      <c r="A271" s="282" t="s">
        <v>1019</v>
      </c>
      <c r="B271" s="283"/>
      <c r="C271" s="283"/>
      <c r="D271" s="284"/>
    </row>
    <row r="272" spans="1:34" ht="24" customHeight="1">
      <c r="A272" s="224">
        <v>1</v>
      </c>
      <c r="B272" s="285" t="s">
        <v>1020</v>
      </c>
      <c r="C272" s="285"/>
      <c r="D272" s="286"/>
    </row>
    <row r="273" spans="1:4" ht="14.5">
      <c r="A273" s="225">
        <v>2</v>
      </c>
      <c r="B273" s="287" t="s">
        <v>1021</v>
      </c>
      <c r="C273" s="287"/>
      <c r="D273" s="288"/>
    </row>
    <row r="274" spans="1:4" ht="14.5">
      <c r="A274" s="225">
        <v>3</v>
      </c>
      <c r="B274" s="287" t="s">
        <v>1022</v>
      </c>
      <c r="C274" s="287"/>
      <c r="D274" s="288"/>
    </row>
    <row r="275" spans="1:4" ht="14.5">
      <c r="A275" s="226">
        <v>4</v>
      </c>
      <c r="B275" s="287" t="s">
        <v>1023</v>
      </c>
      <c r="C275" s="287"/>
      <c r="D275" s="288"/>
    </row>
    <row r="276" spans="1:4" ht="14.5">
      <c r="A276" s="225">
        <v>5</v>
      </c>
      <c r="B276" s="287" t="s">
        <v>1024</v>
      </c>
      <c r="C276" s="287"/>
      <c r="D276" s="288"/>
    </row>
    <row r="277" spans="1:4" ht="14.5">
      <c r="A277" s="225">
        <v>6</v>
      </c>
      <c r="B277" s="287" t="s">
        <v>1025</v>
      </c>
      <c r="C277" s="287"/>
      <c r="D277" s="288"/>
    </row>
    <row r="278" spans="1:4" ht="14.5">
      <c r="A278" s="226">
        <v>7</v>
      </c>
      <c r="B278" s="287" t="s">
        <v>1026</v>
      </c>
      <c r="C278" s="287"/>
      <c r="D278" s="288"/>
    </row>
    <row r="279" spans="1:4" ht="14.5">
      <c r="A279" s="225">
        <v>8</v>
      </c>
      <c r="B279" s="287" t="s">
        <v>1027</v>
      </c>
      <c r="C279" s="287"/>
      <c r="D279" s="288"/>
    </row>
    <row r="280" spans="1:4" ht="14.5">
      <c r="A280" s="225">
        <v>9</v>
      </c>
      <c r="B280" s="287" t="s">
        <v>1028</v>
      </c>
      <c r="C280" s="287"/>
      <c r="D280" s="288"/>
    </row>
    <row r="281" spans="1:4" ht="14.5" customHeight="1">
      <c r="A281" s="225">
        <v>10</v>
      </c>
      <c r="B281" s="309" t="s">
        <v>922</v>
      </c>
      <c r="C281" s="310"/>
      <c r="D281" s="311"/>
    </row>
    <row r="282" spans="1:4" ht="14.5" customHeight="1">
      <c r="A282" s="225">
        <v>11</v>
      </c>
      <c r="B282" s="309" t="s">
        <v>923</v>
      </c>
      <c r="C282" s="310"/>
      <c r="D282" s="311"/>
    </row>
    <row r="283" spans="1:4" ht="14.5" customHeight="1">
      <c r="A283" s="225">
        <v>12</v>
      </c>
      <c r="B283" s="309" t="s">
        <v>1299</v>
      </c>
      <c r="C283" s="310"/>
      <c r="D283" s="311"/>
    </row>
    <row r="284" spans="1:4" ht="15" thickBot="1">
      <c r="A284" s="227">
        <v>13</v>
      </c>
      <c r="B284" s="289" t="s">
        <v>1300</v>
      </c>
      <c r="C284" s="289"/>
      <c r="D284" s="290"/>
    </row>
    <row r="285" spans="1:4" ht="13" thickBot="1">
      <c r="A285" s="30"/>
    </row>
    <row r="286" spans="1:4" ht="15.5" thickTop="1" thickBot="1">
      <c r="A286" s="291" t="s">
        <v>1029</v>
      </c>
      <c r="B286" s="292"/>
      <c r="C286" s="292"/>
      <c r="D286" s="293"/>
    </row>
    <row r="287" spans="1:4" ht="24" customHeight="1">
      <c r="A287" s="108" t="s">
        <v>556</v>
      </c>
      <c r="B287" s="294" t="s">
        <v>1039</v>
      </c>
      <c r="C287" s="295"/>
      <c r="D287" s="296"/>
    </row>
    <row r="288" spans="1:4" ht="24" customHeight="1" thickBot="1">
      <c r="A288" s="109" t="s">
        <v>937</v>
      </c>
      <c r="B288" s="299" t="s">
        <v>1040</v>
      </c>
      <c r="C288" s="300"/>
      <c r="D288" s="301"/>
    </row>
    <row r="289" spans="1:35" ht="13.5" thickTop="1" thickBot="1">
      <c r="A289" s="30"/>
    </row>
    <row r="290" spans="1:35" ht="15.5" thickTop="1" thickBot="1">
      <c r="A290" s="302" t="s">
        <v>1030</v>
      </c>
      <c r="B290" s="303"/>
      <c r="C290" s="303"/>
      <c r="D290" s="304"/>
    </row>
    <row r="291" spans="1:35" ht="36" customHeight="1">
      <c r="A291" s="104" t="s">
        <v>1005</v>
      </c>
      <c r="B291" s="270" t="s">
        <v>1263</v>
      </c>
      <c r="C291" s="305"/>
      <c r="D291" s="306"/>
    </row>
    <row r="292" spans="1:35" ht="36" customHeight="1">
      <c r="A292" s="105" t="s">
        <v>1006</v>
      </c>
      <c r="B292" s="272" t="s">
        <v>1264</v>
      </c>
      <c r="C292" s="307"/>
      <c r="D292" s="308"/>
    </row>
    <row r="293" spans="1:35" ht="36" customHeight="1" thickBot="1">
      <c r="A293" s="106" t="s">
        <v>1004</v>
      </c>
      <c r="B293" s="299" t="s">
        <v>1278</v>
      </c>
      <c r="C293" s="300"/>
      <c r="D293" s="301"/>
    </row>
    <row r="294" spans="1:35" ht="13" thickTop="1"/>
    <row r="295" spans="1:35" ht="40" customHeight="1">
      <c r="A295" s="298" t="s">
        <v>1041</v>
      </c>
      <c r="B295" s="298"/>
      <c r="C295" s="298"/>
      <c r="D295" s="298"/>
    </row>
    <row r="298" spans="1:35" hidden="1" outlineLevel="1">
      <c r="A298" s="22" t="str">
        <f>'Table 1_NR SA'!A43</f>
        <v>- Use latest published PVG.11 version.</v>
      </c>
      <c r="C298" s="22"/>
    </row>
    <row r="299" spans="1:35" hidden="1" outlineLevel="1">
      <c r="A299" s="22" t="str">
        <f>'Table 1_NR SA'!A44</f>
        <v>- Highlight each tab containing changes with yellow color.</v>
      </c>
      <c r="C299" s="22"/>
    </row>
    <row r="300" spans="1:35" hidden="1" outlineLevel="1">
      <c r="A300" s="22" t="str">
        <f>'Table 1_NR SA'!A45</f>
        <v>- Highlight changes to each changed cell with yellow background and red font.</v>
      </c>
      <c r="C300" s="22"/>
    </row>
    <row r="301" spans="1:35" hidden="1" outlineLevel="1">
      <c r="A301" s="22" t="str">
        <f>'Table 1_NR SA'!A46</f>
        <v>- If adding bands, pls add to end of table. Required and optional information is detailed in the template below. No need to sort.</v>
      </c>
      <c r="C301" s="22"/>
    </row>
    <row r="302" spans="1:35" hidden="1" outlineLevel="1"/>
    <row r="303" spans="1:35" ht="14" hidden="1" outlineLevel="1">
      <c r="A303" s="269" t="s">
        <v>1140</v>
      </c>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5"/>
      <c r="AB303" s="265"/>
      <c r="AC303" s="265"/>
      <c r="AD303" s="265"/>
      <c r="AE303" s="265"/>
      <c r="AF303" s="265"/>
      <c r="AG303" s="265"/>
      <c r="AH303" s="265"/>
      <c r="AI303" s="297"/>
    </row>
    <row r="304" spans="1:35" ht="52" hidden="1" outlineLevel="1">
      <c r="A304" s="20" t="s">
        <v>1036</v>
      </c>
      <c r="B304" s="20" t="s">
        <v>308</v>
      </c>
      <c r="C304" s="20" t="s">
        <v>372</v>
      </c>
      <c r="D304" s="20" t="s">
        <v>1037</v>
      </c>
      <c r="E304" s="20" t="s">
        <v>827</v>
      </c>
      <c r="F304" s="20" t="s">
        <v>828</v>
      </c>
      <c r="G304" s="20" t="s">
        <v>829</v>
      </c>
      <c r="H304" s="20" t="s">
        <v>830</v>
      </c>
      <c r="I304" s="20" t="s">
        <v>831</v>
      </c>
      <c r="J304" s="20" t="s">
        <v>1137</v>
      </c>
      <c r="K304" s="20"/>
      <c r="L304" s="20"/>
      <c r="M304" s="20" t="s">
        <v>1087</v>
      </c>
      <c r="N304" s="20" t="s">
        <v>451</v>
      </c>
      <c r="O304" s="20" t="s">
        <v>1194</v>
      </c>
      <c r="P304" s="20" t="s">
        <v>1038</v>
      </c>
      <c r="Q304" s="21" t="s">
        <v>642</v>
      </c>
      <c r="R304" s="21" t="s">
        <v>990</v>
      </c>
      <c r="S304" s="20" t="s">
        <v>963</v>
      </c>
      <c r="T304" s="21" t="s">
        <v>897</v>
      </c>
      <c r="U304" s="21" t="s">
        <v>641</v>
      </c>
      <c r="V304" s="21" t="s">
        <v>902</v>
      </c>
      <c r="W304" s="21" t="s">
        <v>903</v>
      </c>
      <c r="X304" s="21" t="s">
        <v>533</v>
      </c>
      <c r="Y304" s="20" t="s">
        <v>489</v>
      </c>
      <c r="Z304" s="20" t="s">
        <v>730</v>
      </c>
      <c r="AA304" s="20" t="s">
        <v>860</v>
      </c>
      <c r="AB304" s="20" t="s">
        <v>833</v>
      </c>
      <c r="AC304" s="20" t="s">
        <v>729</v>
      </c>
      <c r="AD304" s="20" t="s">
        <v>462</v>
      </c>
      <c r="AE304" s="20" t="s">
        <v>468</v>
      </c>
      <c r="AF304" s="20" t="s">
        <v>370</v>
      </c>
      <c r="AG304" s="37" t="s">
        <v>305</v>
      </c>
      <c r="AH304" s="19" t="s">
        <v>904</v>
      </c>
    </row>
    <row r="305" spans="1:34" ht="25" hidden="1" outlineLevel="1">
      <c r="A305" s="122" t="s">
        <v>1139</v>
      </c>
      <c r="B305" s="121"/>
      <c r="C305" s="137"/>
      <c r="D305" s="138"/>
      <c r="E305" s="131"/>
      <c r="F305" s="132"/>
      <c r="G305" s="132"/>
      <c r="H305" s="132"/>
      <c r="I305" s="131"/>
      <c r="J305" s="132"/>
      <c r="K305" s="132"/>
      <c r="L305" s="132"/>
      <c r="M305" s="165"/>
      <c r="N305" s="120"/>
      <c r="O305" s="152"/>
      <c r="P305" s="123"/>
      <c r="Q305" s="123"/>
      <c r="R305" s="152" t="s">
        <v>556</v>
      </c>
      <c r="S305" s="152" t="s">
        <v>556</v>
      </c>
      <c r="T305" s="152" t="s">
        <v>556</v>
      </c>
      <c r="U305" s="152" t="s">
        <v>556</v>
      </c>
      <c r="V305" s="152" t="s">
        <v>556</v>
      </c>
      <c r="W305" s="152" t="s">
        <v>556</v>
      </c>
      <c r="X305" s="152" t="s">
        <v>556</v>
      </c>
      <c r="Y305" s="152" t="s">
        <v>556</v>
      </c>
      <c r="Z305" s="133"/>
      <c r="AA305" s="133"/>
      <c r="AB305" s="133"/>
      <c r="AC305" s="133"/>
      <c r="AD305" s="134"/>
      <c r="AE305" s="138"/>
      <c r="AF305" s="122" t="s">
        <v>1139</v>
      </c>
      <c r="AG305" s="135"/>
      <c r="AH305" s="136"/>
    </row>
    <row r="306" spans="1:34" collapsed="1">
      <c r="A306" s="22" t="str">
        <f>'Table 1_NR SA'!A51</f>
        <v>For detailed instructions on how to propose changes to PVG.11, pls expand the group to the left by clicking the + sign.</v>
      </c>
      <c r="C306" s="22"/>
    </row>
  </sheetData>
  <mergeCells count="24">
    <mergeCell ref="B280:D280"/>
    <mergeCell ref="B284:D284"/>
    <mergeCell ref="A286:D286"/>
    <mergeCell ref="B287:D287"/>
    <mergeCell ref="A303:AI303"/>
    <mergeCell ref="A295:D295"/>
    <mergeCell ref="B288:D288"/>
    <mergeCell ref="A290:D290"/>
    <mergeCell ref="B291:D291"/>
    <mergeCell ref="B292:D292"/>
    <mergeCell ref="B293:D293"/>
    <mergeCell ref="B281:D281"/>
    <mergeCell ref="B282:D282"/>
    <mergeCell ref="B283:D283"/>
    <mergeCell ref="B275:D275"/>
    <mergeCell ref="B276:D276"/>
    <mergeCell ref="B277:D277"/>
    <mergeCell ref="B278:D278"/>
    <mergeCell ref="B279:D279"/>
    <mergeCell ref="A271:D271"/>
    <mergeCell ref="B272:D272"/>
    <mergeCell ref="B273:D273"/>
    <mergeCell ref="B274:D274"/>
    <mergeCell ref="D1:AG1"/>
  </mergeCells>
  <phoneticPr fontId="8" type="noConversion"/>
  <conditionalFormatting sqref="P3:P270 A291:A293">
    <cfRule type="cellIs" dxfId="71" priority="37" operator="equal">
      <formula>"Pending"</formula>
    </cfRule>
    <cfRule type="cellIs" dxfId="70" priority="38" operator="equal">
      <formula>"Ongoing (NoRC)"</formula>
    </cfRule>
    <cfRule type="cellIs" dxfId="69" priority="39" operator="equal">
      <formula>"Ongoing (FB)"</formula>
    </cfRule>
    <cfRule type="cellIs" dxfId="68" priority="40" operator="equal">
      <formula>"Ongoing"</formula>
    </cfRule>
    <cfRule type="cellIs" dxfId="67" priority="41" operator="equal">
      <formula>"Completed"</formula>
    </cfRule>
  </conditionalFormatting>
  <conditionalFormatting sqref="P305">
    <cfRule type="cellIs" dxfId="66" priority="11" operator="equal">
      <formula>"Pending"</formula>
    </cfRule>
    <cfRule type="cellIs" dxfId="65" priority="12" operator="equal">
      <formula>"Ongoing (NoRC)"</formula>
    </cfRule>
    <cfRule type="cellIs" dxfId="64" priority="13" operator="equal">
      <formula>"Ongoing (FB)"</formula>
    </cfRule>
    <cfRule type="cellIs" dxfId="63" priority="14" operator="equal">
      <formula>"Ongoing"</formula>
    </cfRule>
    <cfRule type="cellIs" dxfId="62" priority="15" operator="equal">
      <formula>"Completed"</formula>
    </cfRule>
  </conditionalFormatting>
  <conditionalFormatting sqref="W271:W302 W306:W1126">
    <cfRule type="cellIs" dxfId="61" priority="898" operator="equal">
      <formula>"Not Specified"</formula>
    </cfRule>
  </conditionalFormatting>
  <dataValidations count="2">
    <dataValidation type="list" allowBlank="1" showInputMessage="1" showErrorMessage="1" sqref="W212:W216 W173" xr:uid="{00000000-0002-0000-0500-000000000000}">
      <formula1>"Specified,Not Specified"</formula1>
    </dataValidation>
    <dataValidation type="list" allowBlank="1" showInputMessage="1" showErrorMessage="1" sqref="AD305 AD3:AD270" xr:uid="{00000000-0002-0000-0500-000001000000}">
      <formula1>"-,Inter-Band,Intra-Band Contiguous,Intra-Band Non-Contiguous"</formula1>
    </dataValidation>
  </dataValidations>
  <hyperlinks>
    <hyperlink ref="AH1" location="Cover!B23" display="--&gt; Cover" xr:uid="{00000000-0004-0000-0500-000000000000}"/>
  </hyperlinks>
  <pageMargins left="0.7" right="0.7" top="0.75" bottom="0.75" header="0.3" footer="0.3"/>
  <pageSetup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N21"/>
  <sheetViews>
    <sheetView workbookViewId="0">
      <selection activeCell="J47" sqref="J47"/>
    </sheetView>
  </sheetViews>
  <sheetFormatPr defaultColWidth="9.453125" defaultRowHeight="12.5"/>
  <cols>
    <col min="1" max="1" width="21.54296875" style="22" customWidth="1"/>
    <col min="2" max="2" width="15.453125" style="22" customWidth="1"/>
    <col min="3" max="3" width="22.54296875" style="22" customWidth="1"/>
    <col min="4" max="4" width="14" style="22" customWidth="1"/>
    <col min="5" max="5" width="17.54296875" style="22" customWidth="1"/>
    <col min="6" max="6" width="19.453125" style="22" customWidth="1"/>
    <col min="7" max="10" width="21" style="22" customWidth="1"/>
    <col min="11" max="11" width="59.54296875" style="22" bestFit="1" customWidth="1"/>
    <col min="12" max="16384" width="9.453125" style="22"/>
  </cols>
  <sheetData>
    <row r="1" spans="1:14" s="18" customFormat="1" ht="14">
      <c r="A1" s="15" t="s">
        <v>448</v>
      </c>
      <c r="B1" s="16" t="str">
        <f>Cover!C4</f>
        <v>5.20.0</v>
      </c>
      <c r="C1" s="16" t="str">
        <f ca="1">MID(CELL("filename",A1),FIND("]",CELL("filename",A1))+1,256)</f>
        <v>Table 5_LTE</v>
      </c>
      <c r="D1" s="16"/>
      <c r="E1" s="16"/>
      <c r="F1" s="16"/>
      <c r="G1" s="16"/>
      <c r="H1" s="16"/>
      <c r="I1" s="16"/>
      <c r="J1" s="16"/>
      <c r="K1" s="17" t="s">
        <v>543</v>
      </c>
      <c r="L1" s="40"/>
      <c r="M1" s="40"/>
      <c r="N1" s="40"/>
    </row>
    <row r="2" spans="1:14" s="18" customFormat="1" ht="14.5" thickBot="1">
      <c r="A2" s="41"/>
      <c r="B2" s="42"/>
      <c r="C2" s="312" t="s">
        <v>549</v>
      </c>
      <c r="D2" s="313"/>
      <c r="E2" s="313"/>
      <c r="F2" s="313"/>
      <c r="G2" s="314"/>
      <c r="H2" s="43"/>
      <c r="I2" s="43"/>
      <c r="J2" s="43"/>
      <c r="K2" s="44"/>
      <c r="L2" s="40"/>
      <c r="M2" s="40"/>
      <c r="N2" s="40"/>
    </row>
    <row r="3" spans="1:14" ht="26.25" customHeight="1" thickTop="1">
      <c r="A3" s="45" t="s">
        <v>484</v>
      </c>
      <c r="B3" s="20" t="s">
        <v>0</v>
      </c>
      <c r="C3" s="20" t="s">
        <v>476</v>
      </c>
      <c r="D3" s="20" t="s">
        <v>1</v>
      </c>
      <c r="E3" s="20" t="s">
        <v>2</v>
      </c>
      <c r="F3" s="20" t="s">
        <v>3</v>
      </c>
      <c r="G3" s="46" t="s">
        <v>4</v>
      </c>
      <c r="H3" s="21" t="s">
        <v>572</v>
      </c>
      <c r="I3" s="21" t="s">
        <v>628</v>
      </c>
      <c r="J3" s="21" t="s">
        <v>570</v>
      </c>
      <c r="K3" s="47" t="s">
        <v>468</v>
      </c>
    </row>
    <row r="4" spans="1:14">
      <c r="A4" s="48">
        <v>2</v>
      </c>
      <c r="B4" s="39" t="s">
        <v>5</v>
      </c>
      <c r="C4" s="49" t="s">
        <v>6</v>
      </c>
      <c r="D4" s="49" t="s">
        <v>6</v>
      </c>
      <c r="E4" s="49" t="s">
        <v>6</v>
      </c>
      <c r="F4" s="49" t="s">
        <v>6</v>
      </c>
      <c r="G4" s="50" t="s">
        <v>6</v>
      </c>
      <c r="H4" s="39" t="s">
        <v>6</v>
      </c>
      <c r="I4" s="39" t="s">
        <v>6</v>
      </c>
      <c r="J4" s="39" t="s">
        <v>6</v>
      </c>
      <c r="K4" s="112" t="s">
        <v>526</v>
      </c>
    </row>
    <row r="5" spans="1:14">
      <c r="A5" s="51">
        <v>4</v>
      </c>
      <c r="B5" s="52" t="s">
        <v>5</v>
      </c>
      <c r="C5" s="49" t="s">
        <v>6</v>
      </c>
      <c r="D5" s="49" t="s">
        <v>6</v>
      </c>
      <c r="E5" s="49" t="s">
        <v>6</v>
      </c>
      <c r="F5" s="49" t="s">
        <v>6</v>
      </c>
      <c r="G5" s="50" t="s">
        <v>6</v>
      </c>
      <c r="H5" s="52" t="s">
        <v>6</v>
      </c>
      <c r="I5" s="52" t="s">
        <v>6</v>
      </c>
      <c r="J5" s="52" t="s">
        <v>6</v>
      </c>
      <c r="K5" s="113" t="s">
        <v>631</v>
      </c>
    </row>
    <row r="6" spans="1:14">
      <c r="A6" s="48">
        <v>5</v>
      </c>
      <c r="B6" s="39" t="s">
        <v>5</v>
      </c>
      <c r="C6" s="49" t="s">
        <v>6</v>
      </c>
      <c r="D6" s="49" t="s">
        <v>6</v>
      </c>
      <c r="E6" s="49" t="s">
        <v>6</v>
      </c>
      <c r="F6" s="49" t="s">
        <v>6</v>
      </c>
      <c r="G6" s="50" t="s">
        <v>6</v>
      </c>
      <c r="H6" s="39" t="s">
        <v>6</v>
      </c>
      <c r="I6" s="39" t="s">
        <v>6</v>
      </c>
      <c r="J6" s="39" t="s">
        <v>556</v>
      </c>
      <c r="K6" s="112" t="s">
        <v>527</v>
      </c>
    </row>
    <row r="7" spans="1:14">
      <c r="A7" s="51">
        <v>7</v>
      </c>
      <c r="B7" s="52" t="s">
        <v>5</v>
      </c>
      <c r="C7" s="49" t="s">
        <v>6</v>
      </c>
      <c r="D7" s="39" t="s">
        <v>7</v>
      </c>
      <c r="E7" s="49" t="s">
        <v>6</v>
      </c>
      <c r="F7" s="53" t="s">
        <v>7</v>
      </c>
      <c r="G7" s="53" t="s">
        <v>7</v>
      </c>
      <c r="H7" s="52" t="s">
        <v>6</v>
      </c>
      <c r="I7" s="52" t="s">
        <v>6</v>
      </c>
      <c r="J7" s="52" t="s">
        <v>6</v>
      </c>
      <c r="K7" s="113" t="s">
        <v>630</v>
      </c>
    </row>
    <row r="8" spans="1:14">
      <c r="A8" s="48">
        <v>12</v>
      </c>
      <c r="B8" s="39" t="s">
        <v>5</v>
      </c>
      <c r="C8" s="49" t="s">
        <v>6</v>
      </c>
      <c r="D8" s="54" t="s">
        <v>7</v>
      </c>
      <c r="E8" s="49" t="s">
        <v>6</v>
      </c>
      <c r="F8" s="49" t="s">
        <v>6</v>
      </c>
      <c r="G8" s="55" t="s">
        <v>6</v>
      </c>
      <c r="H8" s="39" t="s">
        <v>6</v>
      </c>
      <c r="I8" s="39" t="s">
        <v>6</v>
      </c>
      <c r="J8" s="39" t="s">
        <v>556</v>
      </c>
      <c r="K8" s="112" t="s">
        <v>526</v>
      </c>
    </row>
    <row r="9" spans="1:14">
      <c r="A9" s="51">
        <v>13</v>
      </c>
      <c r="B9" s="52" t="s">
        <v>5</v>
      </c>
      <c r="C9" s="49" t="s">
        <v>6</v>
      </c>
      <c r="D9" s="49" t="s">
        <v>6</v>
      </c>
      <c r="E9" s="49" t="s">
        <v>6</v>
      </c>
      <c r="F9" s="49" t="s">
        <v>6</v>
      </c>
      <c r="G9" s="55" t="s">
        <v>6</v>
      </c>
      <c r="H9" s="52" t="s">
        <v>6</v>
      </c>
      <c r="I9" s="52" t="s">
        <v>6</v>
      </c>
      <c r="J9" s="52" t="s">
        <v>556</v>
      </c>
      <c r="K9" s="113" t="s">
        <v>632</v>
      </c>
    </row>
    <row r="10" spans="1:14">
      <c r="A10" s="48">
        <v>14</v>
      </c>
      <c r="B10" s="39" t="s">
        <v>5</v>
      </c>
      <c r="C10" s="49" t="s">
        <v>6</v>
      </c>
      <c r="D10" s="54" t="s">
        <v>7</v>
      </c>
      <c r="E10" s="54" t="s">
        <v>7</v>
      </c>
      <c r="F10" s="53" t="s">
        <v>7</v>
      </c>
      <c r="G10" s="55" t="s">
        <v>6</v>
      </c>
      <c r="H10" s="39" t="s">
        <v>7</v>
      </c>
      <c r="I10" s="39" t="s">
        <v>7</v>
      </c>
      <c r="J10" s="39" t="s">
        <v>556</v>
      </c>
      <c r="K10" s="114" t="s">
        <v>477</v>
      </c>
    </row>
    <row r="11" spans="1:14">
      <c r="A11" s="51">
        <v>25</v>
      </c>
      <c r="B11" s="52" t="s">
        <v>5</v>
      </c>
      <c r="C11" s="49" t="s">
        <v>6</v>
      </c>
      <c r="D11" s="49" t="s">
        <v>6</v>
      </c>
      <c r="E11" s="54" t="s">
        <v>7</v>
      </c>
      <c r="F11" s="53" t="s">
        <v>7</v>
      </c>
      <c r="G11" s="55" t="s">
        <v>6</v>
      </c>
      <c r="H11" s="52" t="s">
        <v>6</v>
      </c>
      <c r="I11" s="52" t="s">
        <v>6</v>
      </c>
      <c r="J11" s="51" t="s">
        <v>7</v>
      </c>
      <c r="K11" s="115" t="s">
        <v>530</v>
      </c>
    </row>
    <row r="12" spans="1:14">
      <c r="A12" s="48">
        <v>26</v>
      </c>
      <c r="B12" s="39" t="s">
        <v>5</v>
      </c>
      <c r="C12" s="49" t="s">
        <v>6</v>
      </c>
      <c r="D12" s="49" t="s">
        <v>6</v>
      </c>
      <c r="E12" s="49" t="s">
        <v>6</v>
      </c>
      <c r="F12" s="49" t="s">
        <v>6</v>
      </c>
      <c r="G12" s="55" t="s">
        <v>6</v>
      </c>
      <c r="H12" s="39" t="s">
        <v>7</v>
      </c>
      <c r="I12" s="39" t="s">
        <v>7</v>
      </c>
      <c r="J12" s="39" t="s">
        <v>556</v>
      </c>
      <c r="K12" s="229" t="s">
        <v>1231</v>
      </c>
    </row>
    <row r="13" spans="1:14">
      <c r="A13" s="51">
        <v>30</v>
      </c>
      <c r="B13" s="52" t="s">
        <v>5</v>
      </c>
      <c r="C13" s="49" t="s">
        <v>6</v>
      </c>
      <c r="D13" s="39" t="s">
        <v>7</v>
      </c>
      <c r="E13" s="39" t="s">
        <v>7</v>
      </c>
      <c r="F13" s="39" t="s">
        <v>7</v>
      </c>
      <c r="G13" s="53" t="s">
        <v>7</v>
      </c>
      <c r="H13" s="52" t="s">
        <v>7</v>
      </c>
      <c r="I13" s="52" t="s">
        <v>7</v>
      </c>
      <c r="J13" s="51" t="s">
        <v>7</v>
      </c>
      <c r="K13" s="115" t="s">
        <v>477</v>
      </c>
    </row>
    <row r="14" spans="1:14" s="228" customFormat="1" ht="14.5">
      <c r="A14" s="172">
        <v>41</v>
      </c>
      <c r="B14" s="172" t="s">
        <v>8</v>
      </c>
      <c r="C14" s="172" t="s">
        <v>6</v>
      </c>
      <c r="D14" s="172" t="s">
        <v>6</v>
      </c>
      <c r="E14" s="172" t="s">
        <v>6</v>
      </c>
      <c r="F14" s="172" t="s">
        <v>6</v>
      </c>
      <c r="G14" s="172" t="s">
        <v>6</v>
      </c>
      <c r="H14" s="172" t="s">
        <v>7</v>
      </c>
      <c r="I14" s="172" t="s">
        <v>7</v>
      </c>
      <c r="J14" s="172" t="s">
        <v>7</v>
      </c>
      <c r="K14" s="256" t="s">
        <v>1318</v>
      </c>
    </row>
    <row r="15" spans="1:14">
      <c r="A15" s="51">
        <v>42</v>
      </c>
      <c r="B15" s="52" t="s">
        <v>8</v>
      </c>
      <c r="C15" s="49" t="s">
        <v>6</v>
      </c>
      <c r="D15" s="39" t="s">
        <v>7</v>
      </c>
      <c r="E15" s="39" t="s">
        <v>7</v>
      </c>
      <c r="F15" s="39" t="s">
        <v>7</v>
      </c>
      <c r="G15" s="53" t="s">
        <v>7</v>
      </c>
      <c r="H15" s="52" t="s">
        <v>6</v>
      </c>
      <c r="I15" s="52" t="s">
        <v>6</v>
      </c>
      <c r="J15" s="51" t="s">
        <v>6</v>
      </c>
      <c r="K15" s="115" t="s">
        <v>470</v>
      </c>
    </row>
    <row r="16" spans="1:14">
      <c r="A16" s="48">
        <v>43</v>
      </c>
      <c r="B16" s="39" t="s">
        <v>8</v>
      </c>
      <c r="C16" s="49" t="s">
        <v>6</v>
      </c>
      <c r="D16" s="56" t="s">
        <v>7</v>
      </c>
      <c r="E16" s="54" t="s">
        <v>7</v>
      </c>
      <c r="F16" s="54" t="s">
        <v>7</v>
      </c>
      <c r="G16" s="57" t="s">
        <v>7</v>
      </c>
      <c r="H16" s="39" t="s">
        <v>6</v>
      </c>
      <c r="I16" s="39" t="s">
        <v>6</v>
      </c>
      <c r="J16" s="39" t="s">
        <v>6</v>
      </c>
      <c r="K16" s="114" t="s">
        <v>470</v>
      </c>
    </row>
    <row r="17" spans="1:11">
      <c r="A17" s="51">
        <v>48</v>
      </c>
      <c r="B17" s="52" t="s">
        <v>8</v>
      </c>
      <c r="C17" s="49" t="s">
        <v>6</v>
      </c>
      <c r="D17" s="39" t="s">
        <v>7</v>
      </c>
      <c r="E17" s="39" t="s">
        <v>7</v>
      </c>
      <c r="F17" s="39" t="s">
        <v>7</v>
      </c>
      <c r="G17" s="53" t="s">
        <v>7</v>
      </c>
      <c r="H17" s="52" t="s">
        <v>7</v>
      </c>
      <c r="I17" s="52" t="s">
        <v>7</v>
      </c>
      <c r="J17" s="51" t="s">
        <v>556</v>
      </c>
      <c r="K17" s="35" t="s">
        <v>1231</v>
      </c>
    </row>
    <row r="18" spans="1:11">
      <c r="A18" s="48">
        <v>66</v>
      </c>
      <c r="B18" s="39" t="s">
        <v>5</v>
      </c>
      <c r="C18" s="49" t="s">
        <v>6</v>
      </c>
      <c r="D18" s="56" t="s">
        <v>7</v>
      </c>
      <c r="E18" s="49" t="s">
        <v>6</v>
      </c>
      <c r="F18" s="49" t="s">
        <v>6</v>
      </c>
      <c r="G18" s="50" t="s">
        <v>6</v>
      </c>
      <c r="H18" s="39" t="s">
        <v>6</v>
      </c>
      <c r="I18" s="39" t="s">
        <v>6</v>
      </c>
      <c r="J18" s="39" t="s">
        <v>6</v>
      </c>
      <c r="K18" s="114" t="s">
        <v>631</v>
      </c>
    </row>
    <row r="19" spans="1:11">
      <c r="A19" s="51">
        <v>71</v>
      </c>
      <c r="B19" s="52" t="s">
        <v>5</v>
      </c>
      <c r="C19" s="49" t="s">
        <v>6</v>
      </c>
      <c r="D19" s="39" t="s">
        <v>7</v>
      </c>
      <c r="E19" s="39" t="s">
        <v>7</v>
      </c>
      <c r="F19" s="53" t="s">
        <v>7</v>
      </c>
      <c r="G19" s="50" t="s">
        <v>6</v>
      </c>
      <c r="H19" s="52" t="s">
        <v>6</v>
      </c>
      <c r="I19" s="52" t="s">
        <v>6</v>
      </c>
      <c r="J19" s="51" t="s">
        <v>556</v>
      </c>
      <c r="K19" s="115" t="s">
        <v>633</v>
      </c>
    </row>
    <row r="20" spans="1:11">
      <c r="A20" s="167">
        <v>85</v>
      </c>
      <c r="B20" s="168" t="s">
        <v>5</v>
      </c>
      <c r="C20" s="169" t="s">
        <v>6</v>
      </c>
      <c r="D20" s="59" t="s">
        <v>7</v>
      </c>
      <c r="E20" s="58" t="s">
        <v>7</v>
      </c>
      <c r="F20" s="170" t="s">
        <v>7</v>
      </c>
      <c r="G20" s="60" t="s">
        <v>6</v>
      </c>
      <c r="H20" s="168" t="s">
        <v>7</v>
      </c>
      <c r="I20" s="168" t="s">
        <v>7</v>
      </c>
      <c r="J20" s="168" t="s">
        <v>556</v>
      </c>
      <c r="K20" s="171" t="s">
        <v>467</v>
      </c>
    </row>
    <row r="21" spans="1:11" ht="14.5">
      <c r="A21" s="172">
        <v>106</v>
      </c>
      <c r="B21" s="172" t="s">
        <v>5</v>
      </c>
      <c r="C21" s="169" t="s">
        <v>6</v>
      </c>
      <c r="D21" s="169" t="s">
        <v>6</v>
      </c>
      <c r="E21" s="169" t="s">
        <v>6</v>
      </c>
      <c r="F21" s="169" t="s">
        <v>6</v>
      </c>
      <c r="G21" s="60" t="s">
        <v>6</v>
      </c>
      <c r="H21" s="172" t="s">
        <v>6</v>
      </c>
      <c r="I21" s="172" t="s">
        <v>6</v>
      </c>
      <c r="J21" s="172" t="s">
        <v>7</v>
      </c>
      <c r="K21" s="173" t="s">
        <v>1228</v>
      </c>
    </row>
  </sheetData>
  <mergeCells count="1">
    <mergeCell ref="C2:G2"/>
  </mergeCells>
  <phoneticPr fontId="8" type="noConversion"/>
  <conditionalFormatting sqref="C20">
    <cfRule type="cellIs" dxfId="60" priority="7" operator="equal">
      <formula>"Yes"</formula>
    </cfRule>
    <cfRule type="cellIs" dxfId="59" priority="8" operator="equal">
      <formula>"No"</formula>
    </cfRule>
  </conditionalFormatting>
  <conditionalFormatting sqref="C21:F21">
    <cfRule type="cellIs" dxfId="58" priority="1" operator="equal">
      <formula>"Yes"</formula>
    </cfRule>
    <cfRule type="cellIs" dxfId="57" priority="2" operator="equal">
      <formula>"No"</formula>
    </cfRule>
  </conditionalFormatting>
  <conditionalFormatting sqref="C4:G7 C8:F9 C10:E11 C12:F12 C13:G13 C15:G18 C19:E19 G19:G21 D20:E20">
    <cfRule type="cellIs" dxfId="56" priority="11" operator="equal">
      <formula>"Yes"</formula>
    </cfRule>
    <cfRule type="cellIs" dxfId="55" priority="12" operator="equal">
      <formula>"No"</formula>
    </cfRule>
  </conditionalFormatting>
  <conditionalFormatting sqref="F10:F11">
    <cfRule type="cellIs" dxfId="54" priority="5" operator="equal">
      <formula>"Yes"</formula>
    </cfRule>
    <cfRule type="cellIs" dxfId="53" priority="6" operator="equal">
      <formula>"No"</formula>
    </cfRule>
  </conditionalFormatting>
  <conditionalFormatting sqref="F19:F20">
    <cfRule type="cellIs" dxfId="52" priority="3" operator="equal">
      <formula>"Yes"</formula>
    </cfRule>
    <cfRule type="cellIs" dxfId="51" priority="4" operator="equal">
      <formula>"No"</formula>
    </cfRule>
  </conditionalFormatting>
  <dataValidations count="1">
    <dataValidation type="list" allowBlank="1" showInputMessage="1" showErrorMessage="1" sqref="C4:E21 F12:F18 F4:F6 F8:F9 G4:G21" xr:uid="{00000000-0002-0000-0600-000000000000}">
      <formula1>"Yes, No"</formula1>
    </dataValidation>
  </dataValidations>
  <hyperlinks>
    <hyperlink ref="K1" location="Cover!B23" display="--&gt; Cover" xr:uid="{00000000-0004-0000-0600-000000000000}"/>
  </hyperlink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zoomScale="90" zoomScaleNormal="90" workbookViewId="0">
      <selection activeCell="E13" sqref="E13"/>
    </sheetView>
  </sheetViews>
  <sheetFormatPr defaultColWidth="9.453125" defaultRowHeight="12.5"/>
  <cols>
    <col min="1" max="1" width="9.453125" style="22"/>
    <col min="2" max="2" width="18" style="22" customWidth="1"/>
    <col min="3" max="3" width="18.54296875" style="22" bestFit="1" customWidth="1"/>
    <col min="4" max="4" width="50.54296875" style="22" bestFit="1" customWidth="1"/>
    <col min="5" max="5" width="23.453125" style="22" customWidth="1"/>
    <col min="6" max="16384" width="9.453125" style="22"/>
  </cols>
  <sheetData>
    <row r="1" spans="1:5" s="18" customFormat="1" ht="14">
      <c r="A1" s="15" t="s">
        <v>448</v>
      </c>
      <c r="B1" s="16" t="str">
        <f>Cover!C4</f>
        <v>5.20.0</v>
      </c>
      <c r="C1" s="16" t="str">
        <f ca="1">MID(CELL("filename",A1),FIND("]",CELL("filename",A1))+1,256)</f>
        <v>Table 5a_LTE SDL</v>
      </c>
      <c r="D1" s="316" t="s">
        <v>543</v>
      </c>
      <c r="E1" s="316"/>
    </row>
    <row r="2" spans="1:5" s="33" customFormat="1" ht="26">
      <c r="A2" s="20" t="s">
        <v>493</v>
      </c>
      <c r="B2" s="20" t="s">
        <v>378</v>
      </c>
      <c r="C2" s="20" t="s">
        <v>451</v>
      </c>
      <c r="D2" s="20" t="s">
        <v>305</v>
      </c>
      <c r="E2" s="20" t="s">
        <v>1221</v>
      </c>
    </row>
    <row r="3" spans="1:5" ht="13">
      <c r="A3" s="27">
        <v>1</v>
      </c>
      <c r="B3" s="26">
        <v>29</v>
      </c>
      <c r="C3" s="34" t="s">
        <v>488</v>
      </c>
      <c r="D3" s="29" t="s">
        <v>928</v>
      </c>
      <c r="E3" s="29" t="s">
        <v>475</v>
      </c>
    </row>
    <row r="4" spans="1:5">
      <c r="A4" s="315"/>
      <c r="B4" s="315"/>
      <c r="C4" s="315"/>
      <c r="D4" s="315"/>
    </row>
  </sheetData>
  <mergeCells count="2">
    <mergeCell ref="A4:D4"/>
    <mergeCell ref="D1:E1"/>
  </mergeCells>
  <phoneticPr fontId="13" type="noConversion"/>
  <hyperlinks>
    <hyperlink ref="D1" location="Cover!B23" display="--&gt; Cover" xr:uid="{00000000-0004-0000-0700-000000000000}"/>
  </hyperlink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7"/>
  <sheetViews>
    <sheetView zoomScaleNormal="100" workbookViewId="0">
      <pane xSplit="5" ySplit="2" topLeftCell="F110" activePane="bottomRight" state="frozen"/>
      <selection pane="topRight" activeCell="F1" sqref="F1"/>
      <selection pane="bottomLeft" activeCell="A3" sqref="A3"/>
      <selection pane="bottomRight" activeCell="F1" sqref="F1:F1048576"/>
    </sheetView>
  </sheetViews>
  <sheetFormatPr defaultColWidth="9.453125" defaultRowHeight="14" outlineLevelCol="1"/>
  <cols>
    <col min="1" max="1" width="12.54296875" style="31" customWidth="1"/>
    <col min="2" max="2" width="27" style="31" bestFit="1" customWidth="1"/>
    <col min="3" max="3" width="27" style="31" customWidth="1"/>
    <col min="4" max="4" width="23.453125" style="31" customWidth="1"/>
    <col min="5" max="6" width="22.54296875" style="31" customWidth="1"/>
    <col min="7" max="11" width="8.54296875" style="31" hidden="1" customWidth="1" outlineLevel="1"/>
    <col min="12" max="12" width="13.1796875" style="31" customWidth="1" collapsed="1"/>
    <col min="13" max="16" width="11.54296875" style="31" hidden="1" customWidth="1" outlineLevel="1"/>
    <col min="17" max="17" width="11.54296875" style="31" customWidth="1" collapsed="1"/>
    <col min="18" max="18" width="22.54296875" style="31" bestFit="1" customWidth="1"/>
    <col min="19" max="20" width="45.54296875" style="31" bestFit="1" customWidth="1"/>
    <col min="21" max="21" width="45.1796875" style="31" bestFit="1" customWidth="1"/>
    <col min="22" max="22" width="35.54296875" style="31" customWidth="1"/>
    <col min="23" max="16384" width="9.453125" style="31"/>
  </cols>
  <sheetData>
    <row r="1" spans="1:22" s="62" customFormat="1" ht="14.5">
      <c r="A1" s="15" t="s">
        <v>448</v>
      </c>
      <c r="B1" s="16" t="str">
        <f>Cover!C4</f>
        <v>5.20.0</v>
      </c>
      <c r="C1" s="16"/>
      <c r="D1" s="16" t="str">
        <f ca="1">MID(CELL("filename",A1),FIND("]",CELL("filename",A1))+1,256)</f>
        <v>Table 6_LTE-CA</v>
      </c>
      <c r="E1" s="16"/>
      <c r="F1" s="16"/>
      <c r="G1" s="16"/>
      <c r="H1" s="61"/>
      <c r="I1" s="61"/>
      <c r="J1" s="61"/>
      <c r="K1" s="61"/>
      <c r="L1" s="61"/>
      <c r="M1" s="16"/>
      <c r="N1" s="16"/>
      <c r="O1" s="16"/>
      <c r="P1" s="16"/>
      <c r="Q1" s="16"/>
      <c r="R1" s="61"/>
      <c r="S1" s="17" t="s">
        <v>543</v>
      </c>
      <c r="T1"/>
      <c r="U1"/>
      <c r="V1" s="100"/>
    </row>
    <row r="2" spans="1:22" ht="52">
      <c r="A2" s="20" t="s">
        <v>493</v>
      </c>
      <c r="B2" s="20" t="s">
        <v>307</v>
      </c>
      <c r="C2" s="20" t="s">
        <v>1194</v>
      </c>
      <c r="D2" s="20" t="s">
        <v>304</v>
      </c>
      <c r="E2" s="20" t="s">
        <v>451</v>
      </c>
      <c r="F2" s="20" t="s">
        <v>1035</v>
      </c>
      <c r="G2" s="20" t="s">
        <v>983</v>
      </c>
      <c r="H2" s="20" t="s">
        <v>984</v>
      </c>
      <c r="I2" s="20" t="s">
        <v>985</v>
      </c>
      <c r="J2" s="20" t="s">
        <v>986</v>
      </c>
      <c r="K2" s="20" t="s">
        <v>987</v>
      </c>
      <c r="L2" s="21" t="s">
        <v>642</v>
      </c>
      <c r="M2" s="21" t="s">
        <v>641</v>
      </c>
      <c r="N2" s="21" t="s">
        <v>614</v>
      </c>
      <c r="O2" s="21" t="s">
        <v>567</v>
      </c>
      <c r="P2" s="21" t="s">
        <v>533</v>
      </c>
      <c r="Q2" s="20" t="s">
        <v>306</v>
      </c>
      <c r="R2" s="20" t="s">
        <v>468</v>
      </c>
      <c r="S2" s="20" t="s">
        <v>305</v>
      </c>
    </row>
    <row r="3" spans="1:22" ht="37.5">
      <c r="A3" s="95">
        <v>1</v>
      </c>
      <c r="B3" s="23" t="s">
        <v>478</v>
      </c>
      <c r="C3" s="23" t="str">
        <f>Table6[[#This Row],[Band Combination]]&amp;" "&amp;Table6[[#This Row],[RAN4
Release]]</f>
        <v>CA_2A-2A Rel-12</v>
      </c>
      <c r="D3" s="38" t="s">
        <v>120</v>
      </c>
      <c r="E3" s="39" t="s">
        <v>487</v>
      </c>
      <c r="F3" s="95" t="s">
        <v>1005</v>
      </c>
      <c r="G3" s="101">
        <v>2</v>
      </c>
      <c r="H3" s="101">
        <v>2</v>
      </c>
      <c r="I3" s="101" t="s">
        <v>373</v>
      </c>
      <c r="J3" s="101" t="s">
        <v>373</v>
      </c>
      <c r="K3" s="101" t="s">
        <v>373</v>
      </c>
      <c r="L3" s="39" t="s">
        <v>967</v>
      </c>
      <c r="M3" s="24"/>
      <c r="N3" s="24"/>
      <c r="O3" s="93">
        <v>1</v>
      </c>
      <c r="P3" s="93"/>
      <c r="Q3" s="36" t="s">
        <v>459</v>
      </c>
      <c r="R3" s="24" t="s">
        <v>655</v>
      </c>
      <c r="S3" s="24"/>
    </row>
    <row r="4" spans="1:22">
      <c r="A4" s="95">
        <v>2</v>
      </c>
      <c r="B4" s="23" t="s">
        <v>478</v>
      </c>
      <c r="C4" s="23" t="str">
        <f>Table6[[#This Row],[Band Combination]]&amp;" "&amp;Table6[[#This Row],[RAN4
Release]]</f>
        <v>CA_2A-4A Rel-12</v>
      </c>
      <c r="D4" s="38" t="s">
        <v>121</v>
      </c>
      <c r="E4" s="39" t="s">
        <v>487</v>
      </c>
      <c r="F4" s="95" t="s">
        <v>1005</v>
      </c>
      <c r="G4" s="101">
        <v>2</v>
      </c>
      <c r="H4" s="101">
        <v>4</v>
      </c>
      <c r="I4" s="101" t="s">
        <v>373</v>
      </c>
      <c r="J4" s="101" t="s">
        <v>373</v>
      </c>
      <c r="K4" s="101" t="s">
        <v>373</v>
      </c>
      <c r="L4" s="39" t="s">
        <v>967</v>
      </c>
      <c r="M4" s="24"/>
      <c r="N4" s="24"/>
      <c r="O4" s="93">
        <v>1</v>
      </c>
      <c r="P4" s="93"/>
      <c r="Q4" s="36" t="s">
        <v>393</v>
      </c>
      <c r="R4" s="24" t="s">
        <v>470</v>
      </c>
      <c r="S4" s="24"/>
    </row>
    <row r="5" spans="1:22">
      <c r="A5" s="95">
        <v>3</v>
      </c>
      <c r="B5" s="23" t="s">
        <v>478</v>
      </c>
      <c r="C5" s="23" t="str">
        <f>Table6[[#This Row],[Band Combination]]&amp;" "&amp;Table6[[#This Row],[RAN4
Release]]</f>
        <v>CA_2A-5A Rel-12</v>
      </c>
      <c r="D5" s="38" t="s">
        <v>122</v>
      </c>
      <c r="E5" s="39" t="s">
        <v>487</v>
      </c>
      <c r="F5" s="95" t="s">
        <v>1005</v>
      </c>
      <c r="G5" s="101">
        <v>2</v>
      </c>
      <c r="H5" s="101">
        <v>5</v>
      </c>
      <c r="I5" s="101" t="s">
        <v>373</v>
      </c>
      <c r="J5" s="101" t="s">
        <v>373</v>
      </c>
      <c r="K5" s="101" t="s">
        <v>373</v>
      </c>
      <c r="L5" s="39" t="s">
        <v>967</v>
      </c>
      <c r="M5" s="24"/>
      <c r="N5" s="24"/>
      <c r="O5" s="93">
        <v>1</v>
      </c>
      <c r="P5" s="93"/>
      <c r="Q5" s="36" t="s">
        <v>393</v>
      </c>
      <c r="R5" s="24" t="s">
        <v>908</v>
      </c>
      <c r="S5" s="24"/>
    </row>
    <row r="6" spans="1:22">
      <c r="A6" s="95">
        <v>4</v>
      </c>
      <c r="B6" s="23" t="s">
        <v>478</v>
      </c>
      <c r="C6" s="23" t="str">
        <f>Table6[[#This Row],[Band Combination]]&amp;" "&amp;Table6[[#This Row],[RAN4
Release]]</f>
        <v>CA_2A-12A Rel-12</v>
      </c>
      <c r="D6" s="38" t="s">
        <v>123</v>
      </c>
      <c r="E6" s="39" t="s">
        <v>487</v>
      </c>
      <c r="F6" s="95" t="s">
        <v>1005</v>
      </c>
      <c r="G6" s="101">
        <v>2</v>
      </c>
      <c r="H6" s="101">
        <v>12</v>
      </c>
      <c r="I6" s="101" t="s">
        <v>373</v>
      </c>
      <c r="J6" s="101" t="s">
        <v>373</v>
      </c>
      <c r="K6" s="101" t="s">
        <v>373</v>
      </c>
      <c r="L6" s="39" t="s">
        <v>967</v>
      </c>
      <c r="M6" s="24"/>
      <c r="N6" s="24"/>
      <c r="O6" s="93">
        <v>1</v>
      </c>
      <c r="P6" s="93"/>
      <c r="Q6" s="36" t="s">
        <v>393</v>
      </c>
      <c r="R6" s="24" t="s">
        <v>909</v>
      </c>
      <c r="S6" s="24"/>
    </row>
    <row r="7" spans="1:22">
      <c r="A7" s="95">
        <v>5</v>
      </c>
      <c r="B7" s="23" t="s">
        <v>478</v>
      </c>
      <c r="C7" s="23" t="str">
        <f>Table6[[#This Row],[Band Combination]]&amp;" "&amp;Table6[[#This Row],[RAN4
Release]]</f>
        <v>CA_2A-14A Rel-15</v>
      </c>
      <c r="D7" s="38" t="s">
        <v>124</v>
      </c>
      <c r="E7" s="39" t="s">
        <v>450</v>
      </c>
      <c r="F7" s="95" t="s">
        <v>1005</v>
      </c>
      <c r="G7" s="101">
        <v>2</v>
      </c>
      <c r="H7" s="101">
        <v>14</v>
      </c>
      <c r="I7" s="101" t="s">
        <v>373</v>
      </c>
      <c r="J7" s="101" t="s">
        <v>373</v>
      </c>
      <c r="K7" s="101" t="s">
        <v>373</v>
      </c>
      <c r="L7" s="39" t="s">
        <v>979</v>
      </c>
      <c r="M7" s="24"/>
      <c r="N7" s="24"/>
      <c r="O7" s="93">
        <v>1</v>
      </c>
      <c r="P7" s="93"/>
      <c r="Q7" s="36" t="s">
        <v>393</v>
      </c>
      <c r="R7" s="24"/>
      <c r="S7" s="24"/>
    </row>
    <row r="8" spans="1:22">
      <c r="A8" s="95">
        <v>6</v>
      </c>
      <c r="B8" s="23" t="s">
        <v>478</v>
      </c>
      <c r="C8" s="23" t="str">
        <f>Table6[[#This Row],[Band Combination]]&amp;" "&amp;Table6[[#This Row],[RAN4
Release]]</f>
        <v>CA_2A-29A Rel-11</v>
      </c>
      <c r="D8" s="38" t="s">
        <v>126</v>
      </c>
      <c r="E8" s="39" t="s">
        <v>488</v>
      </c>
      <c r="F8" s="95" t="s">
        <v>1005</v>
      </c>
      <c r="G8" s="101">
        <v>2</v>
      </c>
      <c r="H8" s="101">
        <v>29</v>
      </c>
      <c r="I8" s="101" t="s">
        <v>373</v>
      </c>
      <c r="J8" s="101" t="s">
        <v>373</v>
      </c>
      <c r="K8" s="101" t="s">
        <v>373</v>
      </c>
      <c r="L8" s="39" t="s">
        <v>970</v>
      </c>
      <c r="M8" s="24"/>
      <c r="N8" s="93"/>
      <c r="O8" s="93">
        <v>1</v>
      </c>
      <c r="P8" s="93"/>
      <c r="Q8" s="36" t="s">
        <v>393</v>
      </c>
      <c r="R8" s="24" t="s">
        <v>470</v>
      </c>
      <c r="S8" s="24"/>
    </row>
    <row r="9" spans="1:22">
      <c r="A9" s="95">
        <v>7</v>
      </c>
      <c r="B9" s="23" t="s">
        <v>478</v>
      </c>
      <c r="C9" s="23" t="str">
        <f>Table6[[#This Row],[Band Combination]]&amp;" "&amp;Table6[[#This Row],[RAN4
Release]]</f>
        <v>CA_2A-30A Rel-12</v>
      </c>
      <c r="D9" s="38" t="s">
        <v>127</v>
      </c>
      <c r="E9" s="39" t="s">
        <v>487</v>
      </c>
      <c r="F9" s="95" t="s">
        <v>1005</v>
      </c>
      <c r="G9" s="101">
        <v>2</v>
      </c>
      <c r="H9" s="101">
        <v>30</v>
      </c>
      <c r="I9" s="101" t="s">
        <v>373</v>
      </c>
      <c r="J9" s="101" t="s">
        <v>373</v>
      </c>
      <c r="K9" s="101" t="s">
        <v>373</v>
      </c>
      <c r="L9" s="39" t="s">
        <v>967</v>
      </c>
      <c r="M9" s="24"/>
      <c r="N9" s="93"/>
      <c r="O9" s="93">
        <v>1</v>
      </c>
      <c r="P9" s="93"/>
      <c r="Q9" s="36" t="s">
        <v>393</v>
      </c>
      <c r="R9" s="24"/>
      <c r="S9" s="24"/>
    </row>
    <row r="10" spans="1:22">
      <c r="A10" s="95">
        <v>8</v>
      </c>
      <c r="B10" s="23" t="s">
        <v>478</v>
      </c>
      <c r="C10" s="23" t="str">
        <f>Table6[[#This Row],[Band Combination]]&amp;" "&amp;Table6[[#This Row],[RAN4
Release]]</f>
        <v>CA_2A-48A Rel-14</v>
      </c>
      <c r="D10" s="38" t="s">
        <v>164</v>
      </c>
      <c r="E10" s="39" t="s">
        <v>486</v>
      </c>
      <c r="F10" s="95" t="s">
        <v>1004</v>
      </c>
      <c r="G10" s="101">
        <v>2</v>
      </c>
      <c r="H10" s="101">
        <v>48</v>
      </c>
      <c r="I10" s="101" t="s">
        <v>373</v>
      </c>
      <c r="J10" s="101" t="s">
        <v>373</v>
      </c>
      <c r="K10" s="101" t="s">
        <v>373</v>
      </c>
      <c r="L10" s="39" t="s">
        <v>961</v>
      </c>
      <c r="M10" s="93">
        <v>0</v>
      </c>
      <c r="N10" s="93">
        <v>0</v>
      </c>
      <c r="O10" s="93">
        <v>0</v>
      </c>
      <c r="P10" s="93">
        <v>0</v>
      </c>
      <c r="Q10" s="36" t="s">
        <v>393</v>
      </c>
      <c r="R10" s="24"/>
      <c r="S10" s="24" t="s">
        <v>463</v>
      </c>
    </row>
    <row r="11" spans="1:22">
      <c r="A11" s="95">
        <v>9</v>
      </c>
      <c r="B11" s="23" t="s">
        <v>478</v>
      </c>
      <c r="C11" s="23" t="str">
        <f>Table6[[#This Row],[Band Combination]]&amp;" "&amp;Table6[[#This Row],[RAN4
Release]]</f>
        <v>CA_2A-66A Rel-14</v>
      </c>
      <c r="D11" s="38" t="s">
        <v>128</v>
      </c>
      <c r="E11" s="39" t="s">
        <v>486</v>
      </c>
      <c r="F11" s="95" t="s">
        <v>1005</v>
      </c>
      <c r="G11" s="101">
        <v>2</v>
      </c>
      <c r="H11" s="101">
        <v>66</v>
      </c>
      <c r="I11" s="101" t="s">
        <v>373</v>
      </c>
      <c r="J11" s="101" t="s">
        <v>373</v>
      </c>
      <c r="K11" s="101" t="s">
        <v>373</v>
      </c>
      <c r="L11" s="39" t="s">
        <v>977</v>
      </c>
      <c r="M11" s="24"/>
      <c r="N11" s="93"/>
      <c r="O11" s="93">
        <v>1</v>
      </c>
      <c r="P11" s="93"/>
      <c r="Q11" s="36" t="s">
        <v>393</v>
      </c>
      <c r="R11" s="24" t="s">
        <v>470</v>
      </c>
      <c r="S11" s="24"/>
    </row>
    <row r="12" spans="1:22">
      <c r="A12" s="95">
        <v>10</v>
      </c>
      <c r="B12" s="23" t="s">
        <v>478</v>
      </c>
      <c r="C12" s="23" t="str">
        <f>Table6[[#This Row],[Band Combination]]&amp;" "&amp;Table6[[#This Row],[RAN4
Release]]</f>
        <v>CA_2A-71A Rel-15</v>
      </c>
      <c r="D12" s="38" t="s">
        <v>130</v>
      </c>
      <c r="E12" s="39" t="s">
        <v>450</v>
      </c>
      <c r="F12" s="95" t="s">
        <v>1005</v>
      </c>
      <c r="G12" s="101">
        <v>2</v>
      </c>
      <c r="H12" s="101">
        <v>71</v>
      </c>
      <c r="I12" s="101" t="s">
        <v>373</v>
      </c>
      <c r="J12" s="101" t="s">
        <v>373</v>
      </c>
      <c r="K12" s="101" t="s">
        <v>373</v>
      </c>
      <c r="L12" s="39" t="s">
        <v>979</v>
      </c>
      <c r="M12" s="24"/>
      <c r="N12" s="93"/>
      <c r="O12" s="93">
        <v>1</v>
      </c>
      <c r="P12" s="93"/>
      <c r="Q12" s="36" t="s">
        <v>393</v>
      </c>
      <c r="R12" s="24" t="s">
        <v>908</v>
      </c>
      <c r="S12" s="24"/>
    </row>
    <row r="13" spans="1:22" ht="25">
      <c r="A13" s="95">
        <v>11</v>
      </c>
      <c r="B13" s="23" t="s">
        <v>478</v>
      </c>
      <c r="C13" s="23" t="str">
        <f>Table6[[#This Row],[Band Combination]]&amp;" "&amp;Table6[[#This Row],[RAN4
Release]]</f>
        <v>CA_2C Rel-12</v>
      </c>
      <c r="D13" s="38" t="s">
        <v>129</v>
      </c>
      <c r="E13" s="39" t="s">
        <v>487</v>
      </c>
      <c r="F13" s="95" t="s">
        <v>1005</v>
      </c>
      <c r="G13" s="101">
        <v>2</v>
      </c>
      <c r="H13" s="101" t="s">
        <v>373</v>
      </c>
      <c r="I13" s="101" t="s">
        <v>373</v>
      </c>
      <c r="J13" s="101" t="s">
        <v>373</v>
      </c>
      <c r="K13" s="101" t="s">
        <v>373</v>
      </c>
      <c r="L13" s="39" t="s">
        <v>967</v>
      </c>
      <c r="M13" s="24"/>
      <c r="N13" s="93"/>
      <c r="O13" s="93">
        <v>1</v>
      </c>
      <c r="P13" s="93"/>
      <c r="Q13" s="36" t="s">
        <v>460</v>
      </c>
      <c r="R13" s="24"/>
      <c r="S13" s="24"/>
    </row>
    <row r="14" spans="1:22" ht="37.5">
      <c r="A14" s="95">
        <v>12</v>
      </c>
      <c r="B14" s="23" t="s">
        <v>478</v>
      </c>
      <c r="C14" s="23" t="str">
        <f>Table6[[#This Row],[Band Combination]]&amp;" "&amp;Table6[[#This Row],[RAN4
Release]]</f>
        <v>CA_4A-4A Rel-12</v>
      </c>
      <c r="D14" s="38" t="s">
        <v>132</v>
      </c>
      <c r="E14" s="39" t="s">
        <v>487</v>
      </c>
      <c r="F14" s="95" t="s">
        <v>1005</v>
      </c>
      <c r="G14" s="101">
        <v>4</v>
      </c>
      <c r="H14" s="101">
        <v>4</v>
      </c>
      <c r="I14" s="101" t="s">
        <v>373</v>
      </c>
      <c r="J14" s="101" t="s">
        <v>373</v>
      </c>
      <c r="K14" s="101" t="s">
        <v>373</v>
      </c>
      <c r="L14" s="39" t="s">
        <v>967</v>
      </c>
      <c r="M14" s="24"/>
      <c r="N14" s="93"/>
      <c r="O14" s="93">
        <v>1</v>
      </c>
      <c r="P14" s="93"/>
      <c r="Q14" s="36" t="s">
        <v>459</v>
      </c>
      <c r="R14" s="24"/>
      <c r="S14" s="24"/>
    </row>
    <row r="15" spans="1:22">
      <c r="A15" s="95">
        <v>13</v>
      </c>
      <c r="B15" s="23" t="s">
        <v>478</v>
      </c>
      <c r="C15" s="23" t="str">
        <f>Table6[[#This Row],[Band Combination]]&amp;" "&amp;Table6[[#This Row],[RAN4
Release]]</f>
        <v>CA_4A-5A Rel-11</v>
      </c>
      <c r="D15" s="38" t="s">
        <v>133</v>
      </c>
      <c r="E15" s="39" t="s">
        <v>488</v>
      </c>
      <c r="F15" s="95" t="s">
        <v>1005</v>
      </c>
      <c r="G15" s="101">
        <v>4</v>
      </c>
      <c r="H15" s="101">
        <v>5</v>
      </c>
      <c r="I15" s="101" t="s">
        <v>373</v>
      </c>
      <c r="J15" s="101" t="s">
        <v>373</v>
      </c>
      <c r="K15" s="101" t="s">
        <v>373</v>
      </c>
      <c r="L15" s="39" t="s">
        <v>970</v>
      </c>
      <c r="M15" s="24"/>
      <c r="N15" s="93"/>
      <c r="O15" s="93">
        <v>1</v>
      </c>
      <c r="P15" s="93"/>
      <c r="Q15" s="36" t="s">
        <v>393</v>
      </c>
      <c r="R15" s="24" t="s">
        <v>908</v>
      </c>
      <c r="S15" s="24"/>
    </row>
    <row r="16" spans="1:22">
      <c r="A16" s="95">
        <v>14</v>
      </c>
      <c r="B16" s="23" t="s">
        <v>478</v>
      </c>
      <c r="C16" s="23" t="str">
        <f>Table6[[#This Row],[Band Combination]]&amp;" "&amp;Table6[[#This Row],[RAN4
Release]]</f>
        <v>CA_4A-7A Rel-11</v>
      </c>
      <c r="D16" s="38" t="s">
        <v>134</v>
      </c>
      <c r="E16" s="39" t="s">
        <v>488</v>
      </c>
      <c r="F16" s="95" t="s">
        <v>1005</v>
      </c>
      <c r="G16" s="101">
        <v>4</v>
      </c>
      <c r="H16" s="101">
        <v>7</v>
      </c>
      <c r="I16" s="101" t="s">
        <v>373</v>
      </c>
      <c r="J16" s="101" t="s">
        <v>373</v>
      </c>
      <c r="K16" s="101" t="s">
        <v>373</v>
      </c>
      <c r="L16" s="39" t="s">
        <v>970</v>
      </c>
      <c r="M16" s="24"/>
      <c r="N16" s="93"/>
      <c r="O16" s="93">
        <v>1</v>
      </c>
      <c r="P16" s="93"/>
      <c r="Q16" s="36" t="s">
        <v>393</v>
      </c>
      <c r="R16" s="24" t="s">
        <v>470</v>
      </c>
      <c r="S16" s="24"/>
    </row>
    <row r="17" spans="1:19">
      <c r="A17" s="95">
        <v>15</v>
      </c>
      <c r="B17" s="23" t="s">
        <v>478</v>
      </c>
      <c r="C17" s="23" t="str">
        <f>Table6[[#This Row],[Band Combination]]&amp;" "&amp;Table6[[#This Row],[RAN4
Release]]</f>
        <v>CA_4A-12A Rel-11</v>
      </c>
      <c r="D17" s="38" t="s">
        <v>135</v>
      </c>
      <c r="E17" s="39" t="s">
        <v>488</v>
      </c>
      <c r="F17" s="95" t="s">
        <v>1005</v>
      </c>
      <c r="G17" s="101">
        <v>4</v>
      </c>
      <c r="H17" s="101">
        <v>12</v>
      </c>
      <c r="I17" s="101" t="s">
        <v>373</v>
      </c>
      <c r="J17" s="101" t="s">
        <v>373</v>
      </c>
      <c r="K17" s="101" t="s">
        <v>373</v>
      </c>
      <c r="L17" s="39" t="s">
        <v>970</v>
      </c>
      <c r="M17" s="24"/>
      <c r="N17" s="93"/>
      <c r="O17" s="93">
        <v>1</v>
      </c>
      <c r="P17" s="93"/>
      <c r="Q17" s="36" t="s">
        <v>393</v>
      </c>
      <c r="R17" s="24" t="s">
        <v>909</v>
      </c>
      <c r="S17" s="24"/>
    </row>
    <row r="18" spans="1:19">
      <c r="A18" s="95">
        <v>16</v>
      </c>
      <c r="B18" s="23" t="s">
        <v>478</v>
      </c>
      <c r="C18" s="23" t="str">
        <f>Table6[[#This Row],[Band Combination]]&amp;" "&amp;Table6[[#This Row],[RAN4
Release]]</f>
        <v>CA_4A-13A Rel-11</v>
      </c>
      <c r="D18" s="38" t="s">
        <v>136</v>
      </c>
      <c r="E18" s="39" t="s">
        <v>488</v>
      </c>
      <c r="F18" s="95" t="s">
        <v>1005</v>
      </c>
      <c r="G18" s="101">
        <v>4</v>
      </c>
      <c r="H18" s="101">
        <v>13</v>
      </c>
      <c r="I18" s="101" t="s">
        <v>373</v>
      </c>
      <c r="J18" s="101" t="s">
        <v>373</v>
      </c>
      <c r="K18" s="101" t="s">
        <v>373</v>
      </c>
      <c r="L18" s="39" t="s">
        <v>970</v>
      </c>
      <c r="M18" s="24"/>
      <c r="N18" s="93"/>
      <c r="O18" s="93">
        <v>1</v>
      </c>
      <c r="P18" s="93"/>
      <c r="Q18" s="36" t="s">
        <v>393</v>
      </c>
      <c r="R18" s="24" t="s">
        <v>470</v>
      </c>
      <c r="S18" s="24"/>
    </row>
    <row r="19" spans="1:19">
      <c r="A19" s="95">
        <v>17</v>
      </c>
      <c r="B19" s="23" t="s">
        <v>478</v>
      </c>
      <c r="C19" s="23" t="str">
        <f>Table6[[#This Row],[Band Combination]]&amp;" "&amp;Table6[[#This Row],[RAN4
Release]]</f>
        <v>CA_4A-29A Rel-11</v>
      </c>
      <c r="D19" s="38" t="s">
        <v>138</v>
      </c>
      <c r="E19" s="39" t="s">
        <v>488</v>
      </c>
      <c r="F19" s="95" t="s">
        <v>1005</v>
      </c>
      <c r="G19" s="101">
        <v>4</v>
      </c>
      <c r="H19" s="101">
        <v>29</v>
      </c>
      <c r="I19" s="101" t="s">
        <v>373</v>
      </c>
      <c r="J19" s="101" t="s">
        <v>373</v>
      </c>
      <c r="K19" s="101" t="s">
        <v>373</v>
      </c>
      <c r="L19" s="39" t="s">
        <v>970</v>
      </c>
      <c r="M19" s="24"/>
      <c r="N19" s="93"/>
      <c r="O19" s="93">
        <v>1</v>
      </c>
      <c r="P19" s="93"/>
      <c r="Q19" s="36" t="s">
        <v>393</v>
      </c>
      <c r="R19" s="24" t="s">
        <v>470</v>
      </c>
      <c r="S19" s="24"/>
    </row>
    <row r="20" spans="1:19">
      <c r="A20" s="95">
        <v>18</v>
      </c>
      <c r="B20" s="23" t="s">
        <v>478</v>
      </c>
      <c r="C20" s="23" t="str">
        <f>Table6[[#This Row],[Band Combination]]&amp;" "&amp;Table6[[#This Row],[RAN4
Release]]</f>
        <v>CA_4A-30A Rel-12</v>
      </c>
      <c r="D20" s="38" t="s">
        <v>139</v>
      </c>
      <c r="E20" s="39" t="s">
        <v>487</v>
      </c>
      <c r="F20" s="95" t="s">
        <v>1005</v>
      </c>
      <c r="G20" s="101">
        <v>4</v>
      </c>
      <c r="H20" s="101">
        <v>30</v>
      </c>
      <c r="I20" s="101" t="s">
        <v>373</v>
      </c>
      <c r="J20" s="101" t="s">
        <v>373</v>
      </c>
      <c r="K20" s="101" t="s">
        <v>373</v>
      </c>
      <c r="L20" s="39" t="s">
        <v>967</v>
      </c>
      <c r="M20" s="24"/>
      <c r="N20" s="93"/>
      <c r="O20" s="93">
        <v>1</v>
      </c>
      <c r="P20" s="93"/>
      <c r="Q20" s="36" t="s">
        <v>393</v>
      </c>
      <c r="R20" s="24"/>
      <c r="S20" s="24"/>
    </row>
    <row r="21" spans="1:19">
      <c r="A21" s="95">
        <v>19</v>
      </c>
      <c r="B21" s="23" t="s">
        <v>478</v>
      </c>
      <c r="C21" s="23" t="str">
        <f>Table6[[#This Row],[Band Combination]]&amp;" "&amp;Table6[[#This Row],[RAN4
Release]]</f>
        <v>CA_4A-71A Rel-15</v>
      </c>
      <c r="D21" s="38" t="s">
        <v>140</v>
      </c>
      <c r="E21" s="39" t="s">
        <v>450</v>
      </c>
      <c r="F21" s="95" t="s">
        <v>1005</v>
      </c>
      <c r="G21" s="101">
        <v>4</v>
      </c>
      <c r="H21" s="101">
        <v>71</v>
      </c>
      <c r="I21" s="101" t="s">
        <v>373</v>
      </c>
      <c r="J21" s="101" t="s">
        <v>373</v>
      </c>
      <c r="K21" s="101" t="s">
        <v>373</v>
      </c>
      <c r="L21" s="39" t="s">
        <v>979</v>
      </c>
      <c r="M21" s="24"/>
      <c r="N21" s="93"/>
      <c r="O21" s="93">
        <v>1</v>
      </c>
      <c r="P21" s="93"/>
      <c r="Q21" s="36" t="s">
        <v>393</v>
      </c>
      <c r="R21" s="24" t="s">
        <v>470</v>
      </c>
      <c r="S21" s="24"/>
    </row>
    <row r="22" spans="1:19">
      <c r="A22" s="95">
        <v>20</v>
      </c>
      <c r="B22" s="23" t="s">
        <v>478</v>
      </c>
      <c r="C22" s="23" t="str">
        <f>Table6[[#This Row],[Band Combination]]&amp;" "&amp;Table6[[#This Row],[RAN4
Release]]</f>
        <v>CA_5A-12A Rel-11</v>
      </c>
      <c r="D22" s="38" t="s">
        <v>141</v>
      </c>
      <c r="E22" s="39" t="s">
        <v>488</v>
      </c>
      <c r="F22" s="95" t="s">
        <v>1005</v>
      </c>
      <c r="G22" s="101">
        <v>5</v>
      </c>
      <c r="H22" s="101">
        <v>12</v>
      </c>
      <c r="I22" s="101" t="s">
        <v>373</v>
      </c>
      <c r="J22" s="101" t="s">
        <v>373</v>
      </c>
      <c r="K22" s="101" t="s">
        <v>373</v>
      </c>
      <c r="L22" s="39" t="s">
        <v>970</v>
      </c>
      <c r="M22" s="24"/>
      <c r="N22" s="93"/>
      <c r="O22" s="93">
        <v>1</v>
      </c>
      <c r="P22" s="93"/>
      <c r="Q22" s="36" t="s">
        <v>393</v>
      </c>
      <c r="R22" s="24" t="s">
        <v>909</v>
      </c>
      <c r="S22" s="24"/>
    </row>
    <row r="23" spans="1:19">
      <c r="A23" s="95">
        <v>21</v>
      </c>
      <c r="B23" s="23" t="s">
        <v>478</v>
      </c>
      <c r="C23" s="23" t="str">
        <f>Table6[[#This Row],[Band Combination]]&amp;" "&amp;Table6[[#This Row],[RAN4
Release]]</f>
        <v>CA_5A-29A Rel-13</v>
      </c>
      <c r="D23" s="38" t="s">
        <v>142</v>
      </c>
      <c r="E23" s="39" t="s">
        <v>485</v>
      </c>
      <c r="F23" s="95" t="s">
        <v>1004</v>
      </c>
      <c r="G23" s="101">
        <v>5</v>
      </c>
      <c r="H23" s="101">
        <v>29</v>
      </c>
      <c r="I23" s="101" t="s">
        <v>373</v>
      </c>
      <c r="J23" s="101" t="s">
        <v>373</v>
      </c>
      <c r="K23" s="101" t="s">
        <v>373</v>
      </c>
      <c r="L23" s="39" t="s">
        <v>961</v>
      </c>
      <c r="M23" s="24"/>
      <c r="N23" s="93">
        <v>1</v>
      </c>
      <c r="O23" s="93">
        <v>0.97599999999999998</v>
      </c>
      <c r="P23" s="93">
        <v>0.02</v>
      </c>
      <c r="Q23" s="36" t="s">
        <v>393</v>
      </c>
      <c r="R23" s="24" t="s">
        <v>470</v>
      </c>
      <c r="S23" s="24"/>
    </row>
    <row r="24" spans="1:19">
      <c r="A24" s="95">
        <v>22</v>
      </c>
      <c r="B24" s="23" t="s">
        <v>478</v>
      </c>
      <c r="C24" s="23" t="str">
        <f>Table6[[#This Row],[Band Combination]]&amp;" "&amp;Table6[[#This Row],[RAN4
Release]]</f>
        <v>CA_5A-30A Rel-12</v>
      </c>
      <c r="D24" s="38" t="s">
        <v>143</v>
      </c>
      <c r="E24" s="39" t="s">
        <v>487</v>
      </c>
      <c r="F24" s="95" t="s">
        <v>1005</v>
      </c>
      <c r="G24" s="101">
        <v>5</v>
      </c>
      <c r="H24" s="101">
        <v>30</v>
      </c>
      <c r="I24" s="101" t="s">
        <v>373</v>
      </c>
      <c r="J24" s="101" t="s">
        <v>373</v>
      </c>
      <c r="K24" s="101" t="s">
        <v>373</v>
      </c>
      <c r="L24" s="39" t="s">
        <v>967</v>
      </c>
      <c r="M24" s="24"/>
      <c r="N24" s="93"/>
      <c r="O24" s="93">
        <v>1</v>
      </c>
      <c r="P24" s="93"/>
      <c r="Q24" s="36" t="s">
        <v>393</v>
      </c>
      <c r="R24" s="24"/>
      <c r="S24" s="24"/>
    </row>
    <row r="25" spans="1:19">
      <c r="A25" s="95">
        <v>23</v>
      </c>
      <c r="B25" s="23" t="s">
        <v>478</v>
      </c>
      <c r="C25" s="23" t="str">
        <f>Table6[[#This Row],[Band Combination]]&amp;" "&amp;Table6[[#This Row],[RAN4
Release]]</f>
        <v>CA_5A-66A Rel-14</v>
      </c>
      <c r="D25" s="38" t="s">
        <v>144</v>
      </c>
      <c r="E25" s="39" t="s">
        <v>486</v>
      </c>
      <c r="F25" s="95" t="s">
        <v>1005</v>
      </c>
      <c r="G25" s="101">
        <v>5</v>
      </c>
      <c r="H25" s="101">
        <v>66</v>
      </c>
      <c r="I25" s="101" t="s">
        <v>373</v>
      </c>
      <c r="J25" s="101" t="s">
        <v>373</v>
      </c>
      <c r="K25" s="101" t="s">
        <v>373</v>
      </c>
      <c r="L25" s="39" t="s">
        <v>977</v>
      </c>
      <c r="M25" s="24"/>
      <c r="N25" s="93"/>
      <c r="O25" s="93">
        <v>1</v>
      </c>
      <c r="P25" s="93"/>
      <c r="Q25" s="36" t="s">
        <v>393</v>
      </c>
      <c r="R25" s="24" t="s">
        <v>470</v>
      </c>
      <c r="S25" s="24"/>
    </row>
    <row r="26" spans="1:19" ht="37.5">
      <c r="A26" s="95">
        <v>24</v>
      </c>
      <c r="B26" s="23" t="s">
        <v>478</v>
      </c>
      <c r="C26" s="23" t="str">
        <f>Table6[[#This Row],[Band Combination]]&amp;" "&amp;Table6[[#This Row],[RAN4
Release]]</f>
        <v>CA_7A-7A Rel-12</v>
      </c>
      <c r="D26" s="38" t="s">
        <v>145</v>
      </c>
      <c r="E26" s="39" t="s">
        <v>487</v>
      </c>
      <c r="F26" s="95" t="s">
        <v>1005</v>
      </c>
      <c r="G26" s="101">
        <v>7</v>
      </c>
      <c r="H26" s="101">
        <v>7</v>
      </c>
      <c r="I26" s="101" t="s">
        <v>373</v>
      </c>
      <c r="J26" s="101" t="s">
        <v>373</v>
      </c>
      <c r="K26" s="101" t="s">
        <v>373</v>
      </c>
      <c r="L26" s="39" t="s">
        <v>967</v>
      </c>
      <c r="M26" s="24"/>
      <c r="N26" s="93"/>
      <c r="O26" s="93">
        <v>1</v>
      </c>
      <c r="P26" s="93"/>
      <c r="Q26" s="36" t="s">
        <v>459</v>
      </c>
      <c r="R26" s="24" t="s">
        <v>470</v>
      </c>
      <c r="S26" s="24"/>
    </row>
    <row r="27" spans="1:19">
      <c r="A27" s="95">
        <v>25</v>
      </c>
      <c r="B27" s="23" t="s">
        <v>478</v>
      </c>
      <c r="C27" s="23" t="str">
        <f>Table6[[#This Row],[Band Combination]]&amp;" "&amp;Table6[[#This Row],[RAN4
Release]]</f>
        <v>CA_7A-28A Rel-12</v>
      </c>
      <c r="D27" s="38" t="s">
        <v>146</v>
      </c>
      <c r="E27" s="39" t="s">
        <v>487</v>
      </c>
      <c r="F27" s="95" t="s">
        <v>1005</v>
      </c>
      <c r="G27" s="101">
        <v>7</v>
      </c>
      <c r="H27" s="101">
        <v>28</v>
      </c>
      <c r="I27" s="101" t="s">
        <v>373</v>
      </c>
      <c r="J27" s="101" t="s">
        <v>373</v>
      </c>
      <c r="K27" s="101" t="s">
        <v>373</v>
      </c>
      <c r="L27" s="39" t="s">
        <v>967</v>
      </c>
      <c r="M27" s="24"/>
      <c r="N27" s="93"/>
      <c r="O27" s="93">
        <v>1</v>
      </c>
      <c r="P27" s="93"/>
      <c r="Q27" s="36" t="s">
        <v>393</v>
      </c>
      <c r="R27" s="24"/>
      <c r="S27" s="24"/>
    </row>
    <row r="28" spans="1:19">
      <c r="A28" s="95">
        <v>26</v>
      </c>
      <c r="B28" s="23" t="s">
        <v>478</v>
      </c>
      <c r="C28" s="23" t="str">
        <f>Table6[[#This Row],[Band Combination]]&amp;" "&amp;Table6[[#This Row],[RAN4
Release]]</f>
        <v>CA_12A-30A Rel-12</v>
      </c>
      <c r="D28" s="38" t="s">
        <v>147</v>
      </c>
      <c r="E28" s="39" t="s">
        <v>487</v>
      </c>
      <c r="F28" s="95" t="s">
        <v>1005</v>
      </c>
      <c r="G28" s="101">
        <v>12</v>
      </c>
      <c r="H28" s="101">
        <v>30</v>
      </c>
      <c r="I28" s="101" t="s">
        <v>373</v>
      </c>
      <c r="J28" s="101" t="s">
        <v>373</v>
      </c>
      <c r="K28" s="101" t="s">
        <v>373</v>
      </c>
      <c r="L28" s="39" t="s">
        <v>967</v>
      </c>
      <c r="M28" s="24"/>
      <c r="N28" s="93"/>
      <c r="O28" s="93">
        <v>1</v>
      </c>
      <c r="P28" s="93"/>
      <c r="Q28" s="36" t="s">
        <v>393</v>
      </c>
      <c r="R28" s="24"/>
      <c r="S28" s="24"/>
    </row>
    <row r="29" spans="1:19">
      <c r="A29" s="95">
        <v>27</v>
      </c>
      <c r="B29" s="23" t="s">
        <v>478</v>
      </c>
      <c r="C29" s="23" t="str">
        <f>Table6[[#This Row],[Band Combination]]&amp;" "&amp;Table6[[#This Row],[RAN4
Release]]</f>
        <v>CA_12A-66A Rel-14</v>
      </c>
      <c r="D29" s="38" t="s">
        <v>148</v>
      </c>
      <c r="E29" s="39" t="s">
        <v>486</v>
      </c>
      <c r="F29" s="95" t="s">
        <v>1005</v>
      </c>
      <c r="G29" s="101">
        <v>12</v>
      </c>
      <c r="H29" s="101">
        <v>66</v>
      </c>
      <c r="I29" s="101" t="s">
        <v>373</v>
      </c>
      <c r="J29" s="101" t="s">
        <v>373</v>
      </c>
      <c r="K29" s="101" t="s">
        <v>373</v>
      </c>
      <c r="L29" s="39" t="s">
        <v>971</v>
      </c>
      <c r="M29" s="24"/>
      <c r="N29" s="93"/>
      <c r="O29" s="93">
        <v>1</v>
      </c>
      <c r="P29" s="93"/>
      <c r="Q29" s="36" t="s">
        <v>393</v>
      </c>
      <c r="R29" s="24" t="s">
        <v>908</v>
      </c>
      <c r="S29" s="24"/>
    </row>
    <row r="30" spans="1:19">
      <c r="A30" s="95">
        <v>28</v>
      </c>
      <c r="B30" s="23" t="s">
        <v>478</v>
      </c>
      <c r="C30" s="23" t="str">
        <f>Table6[[#This Row],[Band Combination]]&amp;" "&amp;Table6[[#This Row],[RAN4
Release]]</f>
        <v>CA_14A-30A Rel-15</v>
      </c>
      <c r="D30" s="38" t="s">
        <v>149</v>
      </c>
      <c r="E30" s="39" t="s">
        <v>450</v>
      </c>
      <c r="F30" s="95" t="s">
        <v>1005</v>
      </c>
      <c r="G30" s="101">
        <v>14</v>
      </c>
      <c r="H30" s="101">
        <v>30</v>
      </c>
      <c r="I30" s="101" t="s">
        <v>373</v>
      </c>
      <c r="J30" s="101" t="s">
        <v>373</v>
      </c>
      <c r="K30" s="101" t="s">
        <v>373</v>
      </c>
      <c r="L30" s="39" t="s">
        <v>979</v>
      </c>
      <c r="M30" s="24"/>
      <c r="N30" s="93"/>
      <c r="O30" s="93">
        <v>1</v>
      </c>
      <c r="P30" s="93"/>
      <c r="Q30" s="36" t="s">
        <v>393</v>
      </c>
      <c r="R30" s="24"/>
      <c r="S30" s="24"/>
    </row>
    <row r="31" spans="1:19">
      <c r="A31" s="95">
        <v>29</v>
      </c>
      <c r="B31" s="23" t="s">
        <v>478</v>
      </c>
      <c r="C31" s="23" t="str">
        <f>Table6[[#This Row],[Band Combination]]&amp;" "&amp;Table6[[#This Row],[RAN4
Release]]</f>
        <v>CA_14A-66A Rel-15</v>
      </c>
      <c r="D31" s="38" t="s">
        <v>150</v>
      </c>
      <c r="E31" s="39" t="s">
        <v>450</v>
      </c>
      <c r="F31" s="95" t="s">
        <v>1005</v>
      </c>
      <c r="G31" s="101">
        <v>14</v>
      </c>
      <c r="H31" s="101">
        <v>66</v>
      </c>
      <c r="I31" s="101" t="s">
        <v>373</v>
      </c>
      <c r="J31" s="101" t="s">
        <v>373</v>
      </c>
      <c r="K31" s="101" t="s">
        <v>373</v>
      </c>
      <c r="L31" s="39" t="s">
        <v>979</v>
      </c>
      <c r="M31" s="24"/>
      <c r="N31" s="93"/>
      <c r="O31" s="93">
        <v>1</v>
      </c>
      <c r="P31" s="93"/>
      <c r="Q31" s="36" t="s">
        <v>393</v>
      </c>
      <c r="R31" s="24"/>
      <c r="S31" s="24"/>
    </row>
    <row r="32" spans="1:19">
      <c r="A32" s="95">
        <v>30</v>
      </c>
      <c r="B32" s="23" t="s">
        <v>478</v>
      </c>
      <c r="C32" s="23" t="str">
        <f>Table6[[#This Row],[Band Combination]]&amp;" "&amp;Table6[[#This Row],[RAN4
Release]]</f>
        <v>CA_29A-30A Rel-12</v>
      </c>
      <c r="D32" s="38" t="s">
        <v>457</v>
      </c>
      <c r="E32" s="39" t="s">
        <v>487</v>
      </c>
      <c r="F32" s="95" t="s">
        <v>1005</v>
      </c>
      <c r="G32" s="101">
        <v>29</v>
      </c>
      <c r="H32" s="101">
        <v>30</v>
      </c>
      <c r="I32" s="101" t="s">
        <v>373</v>
      </c>
      <c r="J32" s="101" t="s">
        <v>373</v>
      </c>
      <c r="K32" s="101" t="s">
        <v>373</v>
      </c>
      <c r="L32" s="39" t="s">
        <v>967</v>
      </c>
      <c r="M32" s="93">
        <v>0</v>
      </c>
      <c r="N32" s="93">
        <v>0</v>
      </c>
      <c r="O32" s="93">
        <v>0</v>
      </c>
      <c r="P32" s="93">
        <v>0</v>
      </c>
      <c r="Q32" s="36" t="s">
        <v>393</v>
      </c>
      <c r="R32" s="24"/>
      <c r="S32" s="24"/>
    </row>
    <row r="33" spans="1:19">
      <c r="A33" s="95">
        <v>31</v>
      </c>
      <c r="B33" s="23" t="s">
        <v>478</v>
      </c>
      <c r="C33" s="23" t="str">
        <f>Table6[[#This Row],[Band Combination]]&amp;" "&amp;Table6[[#This Row],[RAN4
Release]]</f>
        <v>CA_29A-66A Rel-14</v>
      </c>
      <c r="D33" s="38" t="s">
        <v>458</v>
      </c>
      <c r="E33" s="39" t="s">
        <v>486</v>
      </c>
      <c r="F33" s="95" t="s">
        <v>1005</v>
      </c>
      <c r="G33" s="101">
        <v>29</v>
      </c>
      <c r="H33" s="101">
        <v>66</v>
      </c>
      <c r="I33" s="101" t="s">
        <v>373</v>
      </c>
      <c r="J33" s="101" t="s">
        <v>373</v>
      </c>
      <c r="K33" s="101" t="s">
        <v>373</v>
      </c>
      <c r="L33" s="39" t="s">
        <v>977</v>
      </c>
      <c r="M33" s="24"/>
      <c r="N33" s="93"/>
      <c r="O33" s="93">
        <v>1</v>
      </c>
      <c r="P33" s="93"/>
      <c r="Q33" s="36" t="s">
        <v>393</v>
      </c>
      <c r="R33" s="24" t="s">
        <v>470</v>
      </c>
      <c r="S33" s="24"/>
    </row>
    <row r="34" spans="1:19">
      <c r="A34" s="95">
        <v>32</v>
      </c>
      <c r="B34" s="23" t="s">
        <v>478</v>
      </c>
      <c r="C34" s="23" t="str">
        <f>Table6[[#This Row],[Band Combination]]&amp;" "&amp;Table6[[#This Row],[RAN4
Release]]</f>
        <v>CA_30A-66A Rel-14</v>
      </c>
      <c r="D34" s="38" t="s">
        <v>531</v>
      </c>
      <c r="E34" s="39" t="s">
        <v>486</v>
      </c>
      <c r="F34" s="95" t="s">
        <v>1005</v>
      </c>
      <c r="G34" s="101">
        <v>30</v>
      </c>
      <c r="H34" s="101">
        <v>66</v>
      </c>
      <c r="I34" s="101" t="s">
        <v>373</v>
      </c>
      <c r="J34" s="101" t="s">
        <v>373</v>
      </c>
      <c r="K34" s="101" t="s">
        <v>373</v>
      </c>
      <c r="L34" s="39" t="s">
        <v>971</v>
      </c>
      <c r="M34" s="24"/>
      <c r="N34" s="93"/>
      <c r="O34" s="93">
        <v>1</v>
      </c>
      <c r="P34" s="93"/>
      <c r="Q34" s="36" t="s">
        <v>393</v>
      </c>
      <c r="R34" s="24"/>
      <c r="S34" s="24"/>
    </row>
    <row r="35" spans="1:19" ht="37.5">
      <c r="A35" s="95">
        <v>33</v>
      </c>
      <c r="B35" s="23" t="s">
        <v>478</v>
      </c>
      <c r="C35" s="23" t="str">
        <f>Table6[[#This Row],[Band Combination]]&amp;" "&amp;Table6[[#This Row],[RAN4
Release]]</f>
        <v>CA_42A-42A Rel-12</v>
      </c>
      <c r="D35" s="38" t="s">
        <v>153</v>
      </c>
      <c r="E35" s="39" t="s">
        <v>487</v>
      </c>
      <c r="F35" s="95" t="s">
        <v>1005</v>
      </c>
      <c r="G35" s="101">
        <v>42</v>
      </c>
      <c r="H35" s="101">
        <v>42</v>
      </c>
      <c r="I35" s="101" t="s">
        <v>373</v>
      </c>
      <c r="J35" s="101" t="s">
        <v>373</v>
      </c>
      <c r="K35" s="101" t="s">
        <v>373</v>
      </c>
      <c r="L35" s="39" t="s">
        <v>967</v>
      </c>
      <c r="M35" s="24"/>
      <c r="N35" s="93"/>
      <c r="O35" s="93">
        <v>1</v>
      </c>
      <c r="P35" s="93"/>
      <c r="Q35" s="36" t="s">
        <v>459</v>
      </c>
      <c r="R35" s="24"/>
      <c r="S35" s="24"/>
    </row>
    <row r="36" spans="1:19" ht="25">
      <c r="A36" s="95">
        <v>34</v>
      </c>
      <c r="B36" s="23" t="s">
        <v>478</v>
      </c>
      <c r="C36" s="23" t="str">
        <f>Table6[[#This Row],[Band Combination]]&amp;" "&amp;Table6[[#This Row],[RAN4
Release]]</f>
        <v>CA_42C Rel-12</v>
      </c>
      <c r="D36" s="38" t="s">
        <v>154</v>
      </c>
      <c r="E36" s="39" t="s">
        <v>487</v>
      </c>
      <c r="F36" s="95" t="s">
        <v>1005</v>
      </c>
      <c r="G36" s="101">
        <v>42</v>
      </c>
      <c r="H36" s="101" t="s">
        <v>373</v>
      </c>
      <c r="I36" s="101" t="s">
        <v>373</v>
      </c>
      <c r="J36" s="101" t="s">
        <v>373</v>
      </c>
      <c r="K36" s="101" t="s">
        <v>373</v>
      </c>
      <c r="L36" s="39" t="s">
        <v>967</v>
      </c>
      <c r="M36" s="24"/>
      <c r="N36" s="93"/>
      <c r="O36" s="93">
        <v>1</v>
      </c>
      <c r="P36" s="93"/>
      <c r="Q36" s="36" t="s">
        <v>460</v>
      </c>
      <c r="R36" s="24"/>
      <c r="S36" s="24"/>
    </row>
    <row r="37" spans="1:19" ht="37.5">
      <c r="A37" s="95">
        <v>35</v>
      </c>
      <c r="B37" s="23" t="s">
        <v>478</v>
      </c>
      <c r="C37" s="23" t="str">
        <f>Table6[[#This Row],[Band Combination]]&amp;" "&amp;Table6[[#This Row],[RAN4
Release]]</f>
        <v>CA_43A-43A Rel-15</v>
      </c>
      <c r="D37" s="38" t="s">
        <v>155</v>
      </c>
      <c r="E37" s="39" t="s">
        <v>450</v>
      </c>
      <c r="F37" s="95" t="s">
        <v>1004</v>
      </c>
      <c r="G37" s="101">
        <v>43</v>
      </c>
      <c r="H37" s="101">
        <v>43</v>
      </c>
      <c r="I37" s="101" t="s">
        <v>373</v>
      </c>
      <c r="J37" s="101" t="s">
        <v>373</v>
      </c>
      <c r="K37" s="101" t="s">
        <v>373</v>
      </c>
      <c r="L37" s="39" t="s">
        <v>961</v>
      </c>
      <c r="M37" s="93">
        <v>0</v>
      </c>
      <c r="N37" s="93">
        <v>0</v>
      </c>
      <c r="O37" s="93">
        <v>0</v>
      </c>
      <c r="P37" s="93">
        <v>0</v>
      </c>
      <c r="Q37" s="36" t="s">
        <v>459</v>
      </c>
      <c r="R37" s="24"/>
      <c r="S37" s="24" t="s">
        <v>463</v>
      </c>
    </row>
    <row r="38" spans="1:19" ht="25">
      <c r="A38" s="95">
        <v>36</v>
      </c>
      <c r="B38" s="23" t="s">
        <v>478</v>
      </c>
      <c r="C38" s="23" t="str">
        <f>Table6[[#This Row],[Band Combination]]&amp;" "&amp;Table6[[#This Row],[RAN4
Release]]</f>
        <v>CA_43C Rel-14</v>
      </c>
      <c r="D38" s="38" t="s">
        <v>156</v>
      </c>
      <c r="E38" s="39" t="s">
        <v>486</v>
      </c>
      <c r="F38" s="95" t="s">
        <v>1004</v>
      </c>
      <c r="G38" s="101">
        <v>43</v>
      </c>
      <c r="H38" s="101" t="s">
        <v>373</v>
      </c>
      <c r="I38" s="101" t="s">
        <v>373</v>
      </c>
      <c r="J38" s="101" t="s">
        <v>373</v>
      </c>
      <c r="K38" s="101" t="s">
        <v>373</v>
      </c>
      <c r="L38" s="39" t="s">
        <v>961</v>
      </c>
      <c r="M38" s="93">
        <v>0</v>
      </c>
      <c r="N38" s="93">
        <v>0</v>
      </c>
      <c r="O38" s="93">
        <v>0</v>
      </c>
      <c r="P38" s="93">
        <v>0</v>
      </c>
      <c r="Q38" s="36" t="s">
        <v>460</v>
      </c>
      <c r="R38" s="24"/>
      <c r="S38" s="24" t="s">
        <v>463</v>
      </c>
    </row>
    <row r="39" spans="1:19" ht="37.5">
      <c r="A39" s="95">
        <v>37</v>
      </c>
      <c r="B39" s="23" t="s">
        <v>478</v>
      </c>
      <c r="C39" s="23" t="str">
        <f>Table6[[#This Row],[Band Combination]]&amp;" "&amp;Table6[[#This Row],[RAN4
Release]]</f>
        <v>CA_48A-48A Rel-14</v>
      </c>
      <c r="D39" s="38" t="s">
        <v>162</v>
      </c>
      <c r="E39" s="39" t="s">
        <v>486</v>
      </c>
      <c r="F39" s="95" t="s">
        <v>1004</v>
      </c>
      <c r="G39" s="101">
        <v>48</v>
      </c>
      <c r="H39" s="101">
        <v>48</v>
      </c>
      <c r="I39" s="101" t="s">
        <v>373</v>
      </c>
      <c r="J39" s="101" t="s">
        <v>373</v>
      </c>
      <c r="K39" s="101" t="s">
        <v>373</v>
      </c>
      <c r="L39" s="39" t="s">
        <v>961</v>
      </c>
      <c r="M39" s="93">
        <v>0</v>
      </c>
      <c r="N39" s="93">
        <v>0</v>
      </c>
      <c r="O39" s="93">
        <v>0</v>
      </c>
      <c r="P39" s="93">
        <v>0</v>
      </c>
      <c r="Q39" s="36" t="s">
        <v>459</v>
      </c>
      <c r="R39" s="24"/>
      <c r="S39" s="24" t="s">
        <v>463</v>
      </c>
    </row>
    <row r="40" spans="1:19">
      <c r="A40" s="95">
        <v>38</v>
      </c>
      <c r="B40" s="23" t="s">
        <v>478</v>
      </c>
      <c r="C40" s="23" t="str">
        <f>Table6[[#This Row],[Band Combination]]&amp;" "&amp;Table6[[#This Row],[RAN4
Release]]</f>
        <v>CA_48A-66A Rel-14</v>
      </c>
      <c r="D40" s="38" t="s">
        <v>163</v>
      </c>
      <c r="E40" s="39" t="s">
        <v>486</v>
      </c>
      <c r="F40" s="95" t="s">
        <v>1004</v>
      </c>
      <c r="G40" s="101">
        <v>48</v>
      </c>
      <c r="H40" s="101">
        <v>66</v>
      </c>
      <c r="I40" s="101" t="s">
        <v>373</v>
      </c>
      <c r="J40" s="101" t="s">
        <v>373</v>
      </c>
      <c r="K40" s="101" t="s">
        <v>373</v>
      </c>
      <c r="L40" s="39" t="s">
        <v>961</v>
      </c>
      <c r="M40" s="93">
        <v>0</v>
      </c>
      <c r="N40" s="93">
        <v>0</v>
      </c>
      <c r="O40" s="93">
        <v>0</v>
      </c>
      <c r="P40" s="93">
        <v>0</v>
      </c>
      <c r="Q40" s="36" t="s">
        <v>393</v>
      </c>
      <c r="R40" s="24"/>
      <c r="S40" s="24" t="s">
        <v>463</v>
      </c>
    </row>
    <row r="41" spans="1:19" ht="25">
      <c r="A41" s="95">
        <v>39</v>
      </c>
      <c r="B41" s="23" t="s">
        <v>478</v>
      </c>
      <c r="C41" s="23" t="str">
        <f>Table6[[#This Row],[Band Combination]]&amp;" "&amp;Table6[[#This Row],[RAN4
Release]]</f>
        <v>CA_48C Rel-14</v>
      </c>
      <c r="D41" s="38" t="s">
        <v>161</v>
      </c>
      <c r="E41" s="39" t="s">
        <v>486</v>
      </c>
      <c r="F41" s="95" t="s">
        <v>1005</v>
      </c>
      <c r="G41" s="101">
        <v>48</v>
      </c>
      <c r="H41" s="101" t="s">
        <v>373</v>
      </c>
      <c r="I41" s="101" t="s">
        <v>373</v>
      </c>
      <c r="J41" s="101" t="s">
        <v>373</v>
      </c>
      <c r="K41" s="101" t="s">
        <v>373</v>
      </c>
      <c r="L41" s="39" t="s">
        <v>973</v>
      </c>
      <c r="M41" s="24"/>
      <c r="N41" s="93"/>
      <c r="O41" s="93"/>
      <c r="P41" s="93">
        <v>1</v>
      </c>
      <c r="Q41" s="36" t="s">
        <v>460</v>
      </c>
      <c r="R41" s="24"/>
      <c r="S41" s="24"/>
    </row>
    <row r="42" spans="1:19" ht="37.5">
      <c r="A42" s="95">
        <v>40</v>
      </c>
      <c r="B42" s="23" t="s">
        <v>478</v>
      </c>
      <c r="C42" s="23" t="str">
        <f>Table6[[#This Row],[Band Combination]]&amp;" "&amp;Table6[[#This Row],[RAN4
Release]]</f>
        <v>CA_66A-66A Rel-13</v>
      </c>
      <c r="D42" s="38" t="s">
        <v>157</v>
      </c>
      <c r="E42" s="39" t="s">
        <v>485</v>
      </c>
      <c r="F42" s="95" t="s">
        <v>1005</v>
      </c>
      <c r="G42" s="101">
        <v>66</v>
      </c>
      <c r="H42" s="101">
        <v>66</v>
      </c>
      <c r="I42" s="101" t="s">
        <v>373</v>
      </c>
      <c r="J42" s="101" t="s">
        <v>373</v>
      </c>
      <c r="K42" s="101" t="s">
        <v>373</v>
      </c>
      <c r="L42" s="39" t="s">
        <v>975</v>
      </c>
      <c r="M42" s="24"/>
      <c r="N42" s="93"/>
      <c r="O42" s="93">
        <v>1</v>
      </c>
      <c r="P42" s="93"/>
      <c r="Q42" s="36" t="s">
        <v>459</v>
      </c>
      <c r="R42" s="24"/>
      <c r="S42" s="24"/>
    </row>
    <row r="43" spans="1:19">
      <c r="A43" s="95">
        <v>41</v>
      </c>
      <c r="B43" s="23" t="s">
        <v>478</v>
      </c>
      <c r="C43" s="23" t="str">
        <f>Table6[[#This Row],[Band Combination]]&amp;" "&amp;Table6[[#This Row],[RAN4
Release]]</f>
        <v>CA_66A-71A Rel-15</v>
      </c>
      <c r="D43" s="38" t="s">
        <v>160</v>
      </c>
      <c r="E43" s="39" t="s">
        <v>450</v>
      </c>
      <c r="F43" s="95" t="s">
        <v>1005</v>
      </c>
      <c r="G43" s="101">
        <v>66</v>
      </c>
      <c r="H43" s="101">
        <v>71</v>
      </c>
      <c r="I43" s="101" t="s">
        <v>373</v>
      </c>
      <c r="J43" s="101" t="s">
        <v>373</v>
      </c>
      <c r="K43" s="101" t="s">
        <v>373</v>
      </c>
      <c r="L43" s="39" t="s">
        <v>979</v>
      </c>
      <c r="M43" s="24"/>
      <c r="N43" s="93"/>
      <c r="O43" s="93">
        <v>1</v>
      </c>
      <c r="P43" s="93"/>
      <c r="Q43" s="36" t="s">
        <v>393</v>
      </c>
      <c r="R43" s="24" t="s">
        <v>908</v>
      </c>
      <c r="S43" s="24"/>
    </row>
    <row r="44" spans="1:19" ht="25">
      <c r="A44" s="95">
        <v>42</v>
      </c>
      <c r="B44" s="23" t="s">
        <v>478</v>
      </c>
      <c r="C44" s="23" t="str">
        <f>Table6[[#This Row],[Band Combination]]&amp;" "&amp;Table6[[#This Row],[RAN4
Release]]</f>
        <v>CA_66B Rel-13</v>
      </c>
      <c r="D44" s="38" t="s">
        <v>158</v>
      </c>
      <c r="E44" s="39" t="s">
        <v>485</v>
      </c>
      <c r="F44" s="95" t="s">
        <v>1005</v>
      </c>
      <c r="G44" s="101">
        <v>66</v>
      </c>
      <c r="H44" s="101" t="s">
        <v>373</v>
      </c>
      <c r="I44" s="101" t="s">
        <v>373</v>
      </c>
      <c r="J44" s="101" t="s">
        <v>373</v>
      </c>
      <c r="K44" s="101" t="s">
        <v>373</v>
      </c>
      <c r="L44" s="39" t="s">
        <v>975</v>
      </c>
      <c r="M44" s="24"/>
      <c r="N44" s="93"/>
      <c r="O44" s="93">
        <v>1</v>
      </c>
      <c r="P44" s="93"/>
      <c r="Q44" s="36" t="s">
        <v>460</v>
      </c>
      <c r="R44" s="24"/>
      <c r="S44" s="24"/>
    </row>
    <row r="45" spans="1:19" ht="25">
      <c r="A45" s="95">
        <v>43</v>
      </c>
      <c r="B45" s="23" t="s">
        <v>478</v>
      </c>
      <c r="C45" s="23" t="str">
        <f>Table6[[#This Row],[Band Combination]]&amp;" "&amp;Table6[[#This Row],[RAN4
Release]]</f>
        <v>CA_66C Rel-13</v>
      </c>
      <c r="D45" s="38" t="s">
        <v>159</v>
      </c>
      <c r="E45" s="39" t="s">
        <v>485</v>
      </c>
      <c r="F45" s="95" t="s">
        <v>1005</v>
      </c>
      <c r="G45" s="101">
        <v>66</v>
      </c>
      <c r="H45" s="101" t="s">
        <v>373</v>
      </c>
      <c r="I45" s="101" t="s">
        <v>373</v>
      </c>
      <c r="J45" s="101" t="s">
        <v>373</v>
      </c>
      <c r="K45" s="101" t="s">
        <v>373</v>
      </c>
      <c r="L45" s="39" t="s">
        <v>975</v>
      </c>
      <c r="M45" s="24"/>
      <c r="N45" s="93"/>
      <c r="O45" s="93">
        <v>1</v>
      </c>
      <c r="P45" s="93"/>
      <c r="Q45" s="36" t="s">
        <v>460</v>
      </c>
      <c r="R45" s="24"/>
      <c r="S45" s="24"/>
    </row>
    <row r="46" spans="1:19">
      <c r="A46" s="95">
        <v>44</v>
      </c>
      <c r="B46" s="23" t="s">
        <v>119</v>
      </c>
      <c r="C46" s="23" t="str">
        <f>Table6[[#This Row],[Band Combination]]&amp;" "&amp;Table6[[#This Row],[RAN4
Release]]</f>
        <v>CA_2A-4A Rel-12</v>
      </c>
      <c r="D46" s="38" t="s">
        <v>121</v>
      </c>
      <c r="E46" s="39" t="s">
        <v>487</v>
      </c>
      <c r="F46" s="95" t="s">
        <v>1005</v>
      </c>
      <c r="G46" s="101">
        <v>2</v>
      </c>
      <c r="H46" s="101">
        <v>4</v>
      </c>
      <c r="I46" s="101" t="s">
        <v>373</v>
      </c>
      <c r="J46" s="101" t="s">
        <v>373</v>
      </c>
      <c r="K46" s="101" t="s">
        <v>373</v>
      </c>
      <c r="L46" s="39" t="s">
        <v>967</v>
      </c>
      <c r="M46" s="24"/>
      <c r="N46" s="93"/>
      <c r="O46" s="93">
        <v>1</v>
      </c>
      <c r="P46" s="93"/>
      <c r="Q46" s="36" t="s">
        <v>393</v>
      </c>
      <c r="R46" s="24" t="s">
        <v>655</v>
      </c>
      <c r="S46" s="24"/>
    </row>
    <row r="47" spans="1:19">
      <c r="A47" s="95">
        <v>45</v>
      </c>
      <c r="B47" s="23" t="s">
        <v>119</v>
      </c>
      <c r="C47" s="23" t="str">
        <f>Table6[[#This Row],[Band Combination]]&amp;" "&amp;Table6[[#This Row],[RAN4
Release]]</f>
        <v>CA_2A-5A Rel-13</v>
      </c>
      <c r="D47" s="38" t="s">
        <v>122</v>
      </c>
      <c r="E47" s="39" t="s">
        <v>485</v>
      </c>
      <c r="F47" s="95" t="s">
        <v>1005</v>
      </c>
      <c r="G47" s="101">
        <v>2</v>
      </c>
      <c r="H47" s="101">
        <v>5</v>
      </c>
      <c r="I47" s="101" t="s">
        <v>373</v>
      </c>
      <c r="J47" s="101" t="s">
        <v>373</v>
      </c>
      <c r="K47" s="101" t="s">
        <v>373</v>
      </c>
      <c r="L47" s="39" t="s">
        <v>976</v>
      </c>
      <c r="M47" s="24"/>
      <c r="N47" s="93"/>
      <c r="O47" s="93">
        <v>1</v>
      </c>
      <c r="P47" s="93"/>
      <c r="Q47" s="36" t="s">
        <v>393</v>
      </c>
      <c r="R47" s="24" t="s">
        <v>655</v>
      </c>
      <c r="S47" s="24"/>
    </row>
    <row r="48" spans="1:19">
      <c r="A48" s="95">
        <v>46</v>
      </c>
      <c r="B48" s="23" t="s">
        <v>119</v>
      </c>
      <c r="C48" s="23" t="str">
        <f>Table6[[#This Row],[Band Combination]]&amp;" "&amp;Table6[[#This Row],[RAN4
Release]]</f>
        <v>CA_2A-12A Rel-13</v>
      </c>
      <c r="D48" s="38" t="s">
        <v>123</v>
      </c>
      <c r="E48" s="39" t="s">
        <v>485</v>
      </c>
      <c r="F48" s="95" t="s">
        <v>1005</v>
      </c>
      <c r="G48" s="101">
        <v>2</v>
      </c>
      <c r="H48" s="101">
        <v>12</v>
      </c>
      <c r="I48" s="101" t="s">
        <v>373</v>
      </c>
      <c r="J48" s="101" t="s">
        <v>373</v>
      </c>
      <c r="K48" s="101" t="s">
        <v>373</v>
      </c>
      <c r="L48" s="39" t="s">
        <v>976</v>
      </c>
      <c r="M48" s="24"/>
      <c r="N48" s="93"/>
      <c r="O48" s="93">
        <v>1</v>
      </c>
      <c r="P48" s="93"/>
      <c r="Q48" s="36" t="s">
        <v>393</v>
      </c>
      <c r="R48" s="24" t="s">
        <v>655</v>
      </c>
      <c r="S48" s="24"/>
    </row>
    <row r="49" spans="1:19">
      <c r="A49" s="95">
        <v>47</v>
      </c>
      <c r="B49" s="23" t="s">
        <v>119</v>
      </c>
      <c r="C49" s="23" t="str">
        <f>Table6[[#This Row],[Band Combination]]&amp;" "&amp;Table6[[#This Row],[RAN4
Release]]</f>
        <v>CA_4A-5A Rel-13</v>
      </c>
      <c r="D49" s="38" t="s">
        <v>133</v>
      </c>
      <c r="E49" s="39" t="s">
        <v>485</v>
      </c>
      <c r="F49" s="95" t="s">
        <v>1005</v>
      </c>
      <c r="G49" s="101">
        <v>4</v>
      </c>
      <c r="H49" s="101">
        <v>5</v>
      </c>
      <c r="I49" s="101" t="s">
        <v>373</v>
      </c>
      <c r="J49" s="101" t="s">
        <v>373</v>
      </c>
      <c r="K49" s="101" t="s">
        <v>373</v>
      </c>
      <c r="L49" s="39" t="s">
        <v>976</v>
      </c>
      <c r="M49" s="24"/>
      <c r="N49" s="93"/>
      <c r="O49" s="93">
        <v>1</v>
      </c>
      <c r="P49" s="93"/>
      <c r="Q49" s="36" t="s">
        <v>393</v>
      </c>
      <c r="R49" s="24" t="s">
        <v>655</v>
      </c>
      <c r="S49" s="24"/>
    </row>
    <row r="50" spans="1:19">
      <c r="A50" s="95">
        <v>48</v>
      </c>
      <c r="B50" s="23" t="s">
        <v>119</v>
      </c>
      <c r="C50" s="23" t="str">
        <f>Table6[[#This Row],[Band Combination]]&amp;" "&amp;Table6[[#This Row],[RAN4
Release]]</f>
        <v>CA_4A-12A Rel-12</v>
      </c>
      <c r="D50" s="38" t="s">
        <v>135</v>
      </c>
      <c r="E50" s="39" t="s">
        <v>487</v>
      </c>
      <c r="F50" s="95" t="s">
        <v>1005</v>
      </c>
      <c r="G50" s="101">
        <v>4</v>
      </c>
      <c r="H50" s="101">
        <v>12</v>
      </c>
      <c r="I50" s="101" t="s">
        <v>373</v>
      </c>
      <c r="J50" s="101" t="s">
        <v>373</v>
      </c>
      <c r="K50" s="101" t="s">
        <v>373</v>
      </c>
      <c r="L50" s="39" t="s">
        <v>968</v>
      </c>
      <c r="M50" s="24"/>
      <c r="N50" s="93"/>
      <c r="O50" s="93">
        <v>1</v>
      </c>
      <c r="P50" s="93"/>
      <c r="Q50" s="36" t="s">
        <v>393</v>
      </c>
      <c r="R50" s="24" t="s">
        <v>655</v>
      </c>
      <c r="S50" s="24"/>
    </row>
    <row r="51" spans="1:19" ht="25">
      <c r="A51" s="95">
        <v>49</v>
      </c>
      <c r="B51" s="23" t="s">
        <v>119</v>
      </c>
      <c r="C51" s="23" t="str">
        <f>Table6[[#This Row],[Band Combination]]&amp;" "&amp;Table6[[#This Row],[RAN4
Release]]</f>
        <v>CA_5B Rel-14</v>
      </c>
      <c r="D51" s="38" t="s">
        <v>302</v>
      </c>
      <c r="E51" s="39" t="s">
        <v>486</v>
      </c>
      <c r="F51" s="95" t="s">
        <v>1004</v>
      </c>
      <c r="G51" s="101">
        <v>5</v>
      </c>
      <c r="H51" s="101" t="s">
        <v>373</v>
      </c>
      <c r="I51" s="101" t="s">
        <v>373</v>
      </c>
      <c r="J51" s="101" t="s">
        <v>373</v>
      </c>
      <c r="K51" s="101" t="s">
        <v>373</v>
      </c>
      <c r="L51" s="39"/>
      <c r="M51" s="93">
        <v>0.8125</v>
      </c>
      <c r="N51" s="93">
        <v>0.8125</v>
      </c>
      <c r="O51" s="93">
        <v>0.8125</v>
      </c>
      <c r="P51" s="93">
        <v>0</v>
      </c>
      <c r="Q51" s="36" t="s">
        <v>460</v>
      </c>
      <c r="R51" s="24"/>
      <c r="S51" s="24"/>
    </row>
    <row r="52" spans="1:19" ht="25">
      <c r="A52" s="95">
        <v>50</v>
      </c>
      <c r="B52" s="23" t="s">
        <v>119</v>
      </c>
      <c r="C52" s="23" t="str">
        <f>Table6[[#This Row],[Band Combination]]&amp;" "&amp;Table6[[#This Row],[RAN4
Release]]</f>
        <v>CA_7C Rel-11</v>
      </c>
      <c r="D52" s="38" t="s">
        <v>303</v>
      </c>
      <c r="E52" s="39" t="s">
        <v>488</v>
      </c>
      <c r="F52" s="95" t="s">
        <v>1005</v>
      </c>
      <c r="G52" s="101">
        <v>7</v>
      </c>
      <c r="H52" s="101" t="s">
        <v>373</v>
      </c>
      <c r="I52" s="101" t="s">
        <v>373</v>
      </c>
      <c r="J52" s="101" t="s">
        <v>373</v>
      </c>
      <c r="K52" s="101" t="s">
        <v>373</v>
      </c>
      <c r="L52" s="39" t="s">
        <v>970</v>
      </c>
      <c r="M52" s="24"/>
      <c r="N52" s="93"/>
      <c r="O52" s="93">
        <v>1</v>
      </c>
      <c r="P52" s="93"/>
      <c r="Q52" s="36" t="s">
        <v>460</v>
      </c>
      <c r="R52" s="24"/>
      <c r="S52" s="24"/>
    </row>
    <row r="53" spans="1:19">
      <c r="A53" s="95">
        <v>51</v>
      </c>
      <c r="B53" s="23" t="s">
        <v>119</v>
      </c>
      <c r="C53" s="23" t="str">
        <f>Table6[[#This Row],[Band Combination]]&amp;" "&amp;Table6[[#This Row],[RAN4
Release]]</f>
        <v>CA_12A-66A Rel-14</v>
      </c>
      <c r="D53" s="38" t="s">
        <v>148</v>
      </c>
      <c r="E53" s="39" t="s">
        <v>486</v>
      </c>
      <c r="F53" s="95" t="s">
        <v>1005</v>
      </c>
      <c r="G53" s="101">
        <v>12</v>
      </c>
      <c r="H53" s="101">
        <v>66</v>
      </c>
      <c r="I53" s="101" t="s">
        <v>373</v>
      </c>
      <c r="J53" s="101" t="s">
        <v>373</v>
      </c>
      <c r="K53" s="101" t="s">
        <v>373</v>
      </c>
      <c r="L53" s="39" t="s">
        <v>971</v>
      </c>
      <c r="M53" s="24"/>
      <c r="N53" s="93"/>
      <c r="O53" s="93">
        <v>1</v>
      </c>
      <c r="P53" s="93"/>
      <c r="Q53" s="36" t="s">
        <v>393</v>
      </c>
      <c r="R53" s="24" t="s">
        <v>655</v>
      </c>
      <c r="S53" s="24"/>
    </row>
    <row r="54" spans="1:19" ht="25">
      <c r="A54" s="95">
        <v>52</v>
      </c>
      <c r="B54" s="23" t="s">
        <v>119</v>
      </c>
      <c r="C54" s="23" t="str">
        <f>Table6[[#This Row],[Band Combination]]&amp;" "&amp;Table6[[#This Row],[RAN4
Release]]</f>
        <v>CA_42C Rel-12</v>
      </c>
      <c r="D54" s="38" t="s">
        <v>154</v>
      </c>
      <c r="E54" s="39" t="s">
        <v>487</v>
      </c>
      <c r="F54" s="95" t="s">
        <v>1005</v>
      </c>
      <c r="G54" s="101">
        <v>42</v>
      </c>
      <c r="H54" s="101" t="s">
        <v>373</v>
      </c>
      <c r="I54" s="101" t="s">
        <v>373</v>
      </c>
      <c r="J54" s="101" t="s">
        <v>373</v>
      </c>
      <c r="K54" s="101" t="s">
        <v>373</v>
      </c>
      <c r="L54" s="39" t="s">
        <v>968</v>
      </c>
      <c r="M54" s="93">
        <v>0</v>
      </c>
      <c r="N54" s="93">
        <v>0</v>
      </c>
      <c r="O54" s="93">
        <v>0</v>
      </c>
      <c r="P54" s="93">
        <v>0</v>
      </c>
      <c r="Q54" s="36" t="s">
        <v>460</v>
      </c>
      <c r="R54" s="24"/>
      <c r="S54" s="24"/>
    </row>
    <row r="55" spans="1:19" ht="25">
      <c r="A55" s="95">
        <v>53</v>
      </c>
      <c r="B55" s="23" t="s">
        <v>119</v>
      </c>
      <c r="C55" s="23" t="str">
        <f>Table6[[#This Row],[Band Combination]]&amp;" "&amp;Table6[[#This Row],[RAN4
Release]]</f>
        <v>CA_48C Rel-16</v>
      </c>
      <c r="D55" s="38" t="s">
        <v>161</v>
      </c>
      <c r="E55" s="39" t="s">
        <v>452</v>
      </c>
      <c r="F55" s="95" t="s">
        <v>1004</v>
      </c>
      <c r="G55" s="101">
        <v>48</v>
      </c>
      <c r="H55" s="101" t="s">
        <v>373</v>
      </c>
      <c r="I55" s="101" t="s">
        <v>373</v>
      </c>
      <c r="J55" s="101" t="s">
        <v>373</v>
      </c>
      <c r="K55" s="101" t="s">
        <v>373</v>
      </c>
      <c r="L55" s="39"/>
      <c r="M55" s="93">
        <v>0</v>
      </c>
      <c r="N55" s="93">
        <v>0</v>
      </c>
      <c r="O55" s="93">
        <v>0</v>
      </c>
      <c r="P55" s="93">
        <v>0</v>
      </c>
      <c r="Q55" s="36" t="s">
        <v>460</v>
      </c>
      <c r="R55" s="24"/>
      <c r="S55" s="24"/>
    </row>
    <row r="56" spans="1:19">
      <c r="A56" s="95">
        <v>54</v>
      </c>
      <c r="B56" s="26" t="s">
        <v>479</v>
      </c>
      <c r="C56" s="26" t="str">
        <f>Table6[[#This Row],[Band Combination]]&amp;" "&amp;Table6[[#This Row],[RAN4
Release]]</f>
        <v>CA_2A-2A-4A Rel-13</v>
      </c>
      <c r="D56" s="63" t="s">
        <v>165</v>
      </c>
      <c r="E56" s="34" t="s">
        <v>485</v>
      </c>
      <c r="F56" s="95" t="s">
        <v>1006</v>
      </c>
      <c r="G56" s="102">
        <v>2</v>
      </c>
      <c r="H56" s="102">
        <v>2</v>
      </c>
      <c r="I56" s="102">
        <v>4</v>
      </c>
      <c r="J56" s="102" t="s">
        <v>373</v>
      </c>
      <c r="K56" s="102" t="s">
        <v>373</v>
      </c>
      <c r="L56" s="34" t="s">
        <v>961</v>
      </c>
      <c r="M56" s="92">
        <v>0</v>
      </c>
      <c r="N56" s="92">
        <v>0</v>
      </c>
      <c r="O56" s="92">
        <v>0</v>
      </c>
      <c r="P56" s="92">
        <v>0</v>
      </c>
      <c r="Q56" s="65" t="s">
        <v>393</v>
      </c>
      <c r="R56" s="29"/>
      <c r="S56" s="29"/>
    </row>
    <row r="57" spans="1:19">
      <c r="A57" s="95">
        <v>55</v>
      </c>
      <c r="B57" s="26" t="s">
        <v>479</v>
      </c>
      <c r="C57" s="26" t="str">
        <f>Table6[[#This Row],[Band Combination]]&amp;" "&amp;Table6[[#This Row],[RAN4
Release]]</f>
        <v>CA_2A-2A-12A Rel-13</v>
      </c>
      <c r="D57" s="63" t="s">
        <v>166</v>
      </c>
      <c r="E57" s="34" t="s">
        <v>485</v>
      </c>
      <c r="F57" s="95" t="s">
        <v>1005</v>
      </c>
      <c r="G57" s="102">
        <v>2</v>
      </c>
      <c r="H57" s="102">
        <v>2</v>
      </c>
      <c r="I57" s="102">
        <v>12</v>
      </c>
      <c r="J57" s="102" t="s">
        <v>373</v>
      </c>
      <c r="K57" s="102" t="s">
        <v>373</v>
      </c>
      <c r="L57" s="34" t="s">
        <v>975</v>
      </c>
      <c r="M57" s="29"/>
      <c r="N57" s="92"/>
      <c r="O57" s="92">
        <v>1</v>
      </c>
      <c r="P57" s="92"/>
      <c r="Q57" s="65" t="s">
        <v>393</v>
      </c>
      <c r="R57" s="29" t="s">
        <v>655</v>
      </c>
      <c r="S57" s="29"/>
    </row>
    <row r="58" spans="1:19">
      <c r="A58" s="95">
        <v>56</v>
      </c>
      <c r="B58" s="26" t="s">
        <v>479</v>
      </c>
      <c r="C58" s="26" t="str">
        <f>Table6[[#This Row],[Band Combination]]&amp;" "&amp;Table6[[#This Row],[RAN4
Release]]</f>
        <v>CA_2A-2A-14A Rel-15</v>
      </c>
      <c r="D58" s="63" t="s">
        <v>167</v>
      </c>
      <c r="E58" s="34" t="s">
        <v>450</v>
      </c>
      <c r="F58" s="95" t="s">
        <v>1005</v>
      </c>
      <c r="G58" s="102">
        <v>2</v>
      </c>
      <c r="H58" s="102">
        <v>2</v>
      </c>
      <c r="I58" s="102">
        <v>14</v>
      </c>
      <c r="J58" s="102" t="s">
        <v>373</v>
      </c>
      <c r="K58" s="102" t="s">
        <v>373</v>
      </c>
      <c r="L58" s="34" t="s">
        <v>978</v>
      </c>
      <c r="M58" s="29"/>
      <c r="N58" s="92"/>
      <c r="O58" s="92">
        <v>1</v>
      </c>
      <c r="P58" s="92"/>
      <c r="Q58" s="65" t="s">
        <v>393</v>
      </c>
      <c r="R58" s="29"/>
      <c r="S58" s="29"/>
    </row>
    <row r="59" spans="1:19">
      <c r="A59" s="95">
        <v>57</v>
      </c>
      <c r="B59" s="26" t="s">
        <v>479</v>
      </c>
      <c r="C59" s="26" t="str">
        <f>Table6[[#This Row],[Band Combination]]&amp;" "&amp;Table6[[#This Row],[RAN4
Release]]</f>
        <v>CA_2A-2A-30A Rel-14</v>
      </c>
      <c r="D59" s="63" t="s">
        <v>168</v>
      </c>
      <c r="E59" s="34" t="s">
        <v>486</v>
      </c>
      <c r="F59" s="95" t="s">
        <v>1005</v>
      </c>
      <c r="G59" s="102">
        <v>2</v>
      </c>
      <c r="H59" s="102">
        <v>2</v>
      </c>
      <c r="I59" s="102">
        <v>30</v>
      </c>
      <c r="J59" s="102" t="s">
        <v>373</v>
      </c>
      <c r="K59" s="102" t="s">
        <v>373</v>
      </c>
      <c r="L59" s="34" t="s">
        <v>980</v>
      </c>
      <c r="M59" s="29"/>
      <c r="N59" s="92"/>
      <c r="O59" s="92">
        <v>1</v>
      </c>
      <c r="P59" s="92"/>
      <c r="Q59" s="65" t="s">
        <v>393</v>
      </c>
      <c r="R59" s="29"/>
      <c r="S59" s="29"/>
    </row>
    <row r="60" spans="1:19">
      <c r="A60" s="95">
        <v>58</v>
      </c>
      <c r="B60" s="26" t="s">
        <v>479</v>
      </c>
      <c r="C60" s="26" t="str">
        <f>Table6[[#This Row],[Band Combination]]&amp;" "&amp;Table6[[#This Row],[RAN4
Release]]</f>
        <v>CA_2A-2A-66A Rel-14</v>
      </c>
      <c r="D60" s="63" t="s">
        <v>169</v>
      </c>
      <c r="E60" s="34" t="s">
        <v>486</v>
      </c>
      <c r="F60" s="95" t="s">
        <v>1005</v>
      </c>
      <c r="G60" s="102">
        <v>2</v>
      </c>
      <c r="H60" s="102">
        <v>2</v>
      </c>
      <c r="I60" s="102">
        <v>66</v>
      </c>
      <c r="J60" s="102" t="s">
        <v>373</v>
      </c>
      <c r="K60" s="102" t="s">
        <v>373</v>
      </c>
      <c r="L60" s="34" t="s">
        <v>1090</v>
      </c>
      <c r="M60" s="92">
        <v>0</v>
      </c>
      <c r="N60" s="92">
        <v>0</v>
      </c>
      <c r="O60" s="92">
        <v>0</v>
      </c>
      <c r="P60" s="92">
        <v>0</v>
      </c>
      <c r="Q60" s="65" t="s">
        <v>393</v>
      </c>
      <c r="R60" s="29" t="s">
        <v>655</v>
      </c>
      <c r="S60" s="29"/>
    </row>
    <row r="61" spans="1:19">
      <c r="A61" s="95">
        <v>59</v>
      </c>
      <c r="B61" s="26" t="s">
        <v>479</v>
      </c>
      <c r="C61" s="26" t="str">
        <f>Table6[[#This Row],[Band Combination]]&amp;" "&amp;Table6[[#This Row],[RAN4
Release]]</f>
        <v>CA_2A-2A-71A Rel-15</v>
      </c>
      <c r="D61" s="63" t="s">
        <v>170</v>
      </c>
      <c r="E61" s="34" t="s">
        <v>450</v>
      </c>
      <c r="F61" s="95" t="s">
        <v>1005</v>
      </c>
      <c r="G61" s="102">
        <v>2</v>
      </c>
      <c r="H61" s="102">
        <v>2</v>
      </c>
      <c r="I61" s="102">
        <v>71</v>
      </c>
      <c r="J61" s="102" t="s">
        <v>373</v>
      </c>
      <c r="K61" s="102" t="s">
        <v>373</v>
      </c>
      <c r="L61" s="34" t="s">
        <v>979</v>
      </c>
      <c r="M61" s="29"/>
      <c r="N61" s="92"/>
      <c r="O61" s="92">
        <v>1</v>
      </c>
      <c r="P61" s="92"/>
      <c r="Q61" s="65" t="s">
        <v>393</v>
      </c>
      <c r="R61" s="29" t="s">
        <v>655</v>
      </c>
      <c r="S61" s="29"/>
    </row>
    <row r="62" spans="1:19">
      <c r="A62" s="95">
        <v>60</v>
      </c>
      <c r="B62" s="26" t="s">
        <v>479</v>
      </c>
      <c r="C62" s="26" t="str">
        <f>Table6[[#This Row],[Band Combination]]&amp;" "&amp;Table6[[#This Row],[RAN4
Release]]</f>
        <v>CA_2A-4A-4A Rel-12</v>
      </c>
      <c r="D62" s="63" t="s">
        <v>171</v>
      </c>
      <c r="E62" s="34" t="s">
        <v>487</v>
      </c>
      <c r="F62" s="95" t="s">
        <v>1005</v>
      </c>
      <c r="G62" s="102">
        <v>2</v>
      </c>
      <c r="H62" s="102">
        <v>4</v>
      </c>
      <c r="I62" s="102">
        <v>4</v>
      </c>
      <c r="J62" s="102" t="s">
        <v>373</v>
      </c>
      <c r="K62" s="102" t="s">
        <v>373</v>
      </c>
      <c r="L62" s="34" t="s">
        <v>972</v>
      </c>
      <c r="M62" s="29"/>
      <c r="N62" s="92"/>
      <c r="O62" s="92">
        <v>1</v>
      </c>
      <c r="P62" s="92"/>
      <c r="Q62" s="65" t="s">
        <v>393</v>
      </c>
      <c r="R62" s="29"/>
      <c r="S62" s="29"/>
    </row>
    <row r="63" spans="1:19">
      <c r="A63" s="95">
        <v>61</v>
      </c>
      <c r="B63" s="26" t="s">
        <v>479</v>
      </c>
      <c r="C63" s="26" t="str">
        <f>Table6[[#This Row],[Band Combination]]&amp;" "&amp;Table6[[#This Row],[RAN4
Release]]</f>
        <v>CA_2A-4A-5A Rel-12</v>
      </c>
      <c r="D63" s="63" t="s">
        <v>172</v>
      </c>
      <c r="E63" s="34" t="s">
        <v>487</v>
      </c>
      <c r="F63" s="95" t="s">
        <v>1005</v>
      </c>
      <c r="G63" s="102">
        <v>2</v>
      </c>
      <c r="H63" s="102">
        <v>4</v>
      </c>
      <c r="I63" s="102">
        <v>5</v>
      </c>
      <c r="J63" s="102" t="s">
        <v>373</v>
      </c>
      <c r="K63" s="102" t="s">
        <v>373</v>
      </c>
      <c r="L63" s="34" t="s">
        <v>972</v>
      </c>
      <c r="M63" s="29"/>
      <c r="N63" s="92"/>
      <c r="O63" s="92">
        <v>1</v>
      </c>
      <c r="P63" s="92"/>
      <c r="Q63" s="65" t="s">
        <v>393</v>
      </c>
      <c r="R63" s="29" t="s">
        <v>908</v>
      </c>
      <c r="S63" s="29"/>
    </row>
    <row r="64" spans="1:19">
      <c r="A64" s="95">
        <v>62</v>
      </c>
      <c r="B64" s="26" t="s">
        <v>479</v>
      </c>
      <c r="C64" s="26" t="str">
        <f>Table6[[#This Row],[Band Combination]]&amp;" "&amp;Table6[[#This Row],[RAN4
Release]]</f>
        <v>CA_2A-4A-7A Rel-13</v>
      </c>
      <c r="D64" s="63" t="s">
        <v>173</v>
      </c>
      <c r="E64" s="34" t="s">
        <v>485</v>
      </c>
      <c r="F64" s="95" t="s">
        <v>1005</v>
      </c>
      <c r="G64" s="102">
        <v>2</v>
      </c>
      <c r="H64" s="102">
        <v>4</v>
      </c>
      <c r="I64" s="102">
        <v>7</v>
      </c>
      <c r="J64" s="102" t="s">
        <v>373</v>
      </c>
      <c r="K64" s="102" t="s">
        <v>373</v>
      </c>
      <c r="L64" s="34" t="s">
        <v>980</v>
      </c>
      <c r="M64" s="29"/>
      <c r="N64" s="92"/>
      <c r="O64" s="92">
        <v>1</v>
      </c>
      <c r="P64" s="92"/>
      <c r="Q64" s="65" t="s">
        <v>393</v>
      </c>
      <c r="R64" s="29" t="s">
        <v>908</v>
      </c>
      <c r="S64" s="29"/>
    </row>
    <row r="65" spans="1:19">
      <c r="A65" s="95">
        <v>63</v>
      </c>
      <c r="B65" s="26" t="s">
        <v>479</v>
      </c>
      <c r="C65" s="26" t="str">
        <f>Table6[[#This Row],[Band Combination]]&amp;" "&amp;Table6[[#This Row],[RAN4
Release]]</f>
        <v>CA_2A-4A-12A Rel-12</v>
      </c>
      <c r="D65" s="63" t="s">
        <v>174</v>
      </c>
      <c r="E65" s="34" t="s">
        <v>487</v>
      </c>
      <c r="F65" s="95" t="s">
        <v>1005</v>
      </c>
      <c r="G65" s="102">
        <v>2</v>
      </c>
      <c r="H65" s="102">
        <v>4</v>
      </c>
      <c r="I65" s="102">
        <v>12</v>
      </c>
      <c r="J65" s="102" t="s">
        <v>373</v>
      </c>
      <c r="K65" s="102" t="s">
        <v>373</v>
      </c>
      <c r="L65" s="34" t="s">
        <v>972</v>
      </c>
      <c r="M65" s="29"/>
      <c r="N65" s="92"/>
      <c r="O65" s="92">
        <v>1</v>
      </c>
      <c r="P65" s="92"/>
      <c r="Q65" s="65" t="s">
        <v>393</v>
      </c>
      <c r="R65" s="29" t="s">
        <v>909</v>
      </c>
      <c r="S65" s="29"/>
    </row>
    <row r="66" spans="1:19">
      <c r="A66" s="95">
        <v>64</v>
      </c>
      <c r="B66" s="26" t="s">
        <v>479</v>
      </c>
      <c r="C66" s="26" t="str">
        <f>Table6[[#This Row],[Band Combination]]&amp;" "&amp;Table6[[#This Row],[RAN4
Release]]</f>
        <v>CA_2A-4A-29A Rel-12</v>
      </c>
      <c r="D66" s="63" t="s">
        <v>175</v>
      </c>
      <c r="E66" s="34" t="s">
        <v>487</v>
      </c>
      <c r="F66" s="95" t="s">
        <v>1005</v>
      </c>
      <c r="G66" s="102">
        <v>2</v>
      </c>
      <c r="H66" s="102">
        <v>4</v>
      </c>
      <c r="I66" s="102">
        <v>29</v>
      </c>
      <c r="J66" s="102" t="s">
        <v>373</v>
      </c>
      <c r="K66" s="102" t="s">
        <v>373</v>
      </c>
      <c r="L66" s="34" t="s">
        <v>972</v>
      </c>
      <c r="M66" s="29"/>
      <c r="N66" s="92"/>
      <c r="O66" s="92">
        <v>1</v>
      </c>
      <c r="P66" s="92"/>
      <c r="Q66" s="65" t="s">
        <v>393</v>
      </c>
      <c r="R66" s="29" t="s">
        <v>470</v>
      </c>
      <c r="S66" s="29"/>
    </row>
    <row r="67" spans="1:19">
      <c r="A67" s="95">
        <v>65</v>
      </c>
      <c r="B67" s="26" t="s">
        <v>479</v>
      </c>
      <c r="C67" s="26" t="str">
        <f>Table6[[#This Row],[Band Combination]]&amp;" "&amp;Table6[[#This Row],[RAN4
Release]]</f>
        <v>CA_2A-4A-30A Rel-13</v>
      </c>
      <c r="D67" s="63" t="s">
        <v>176</v>
      </c>
      <c r="E67" s="34" t="s">
        <v>485</v>
      </c>
      <c r="F67" s="95" t="s">
        <v>1004</v>
      </c>
      <c r="G67" s="102">
        <v>2</v>
      </c>
      <c r="H67" s="102">
        <v>4</v>
      </c>
      <c r="I67" s="102">
        <v>30</v>
      </c>
      <c r="J67" s="102" t="s">
        <v>373</v>
      </c>
      <c r="K67" s="102" t="s">
        <v>373</v>
      </c>
      <c r="L67" s="34" t="s">
        <v>961</v>
      </c>
      <c r="M67" s="29"/>
      <c r="N67" s="92"/>
      <c r="O67" s="92">
        <v>1</v>
      </c>
      <c r="P67" s="92"/>
      <c r="Q67" s="65" t="s">
        <v>393</v>
      </c>
      <c r="R67" s="29"/>
      <c r="S67" s="29"/>
    </row>
    <row r="68" spans="1:19">
      <c r="A68" s="95">
        <v>66</v>
      </c>
      <c r="B68" s="26" t="s">
        <v>479</v>
      </c>
      <c r="C68" s="26" t="str">
        <f>Table6[[#This Row],[Band Combination]]&amp;" "&amp;Table6[[#This Row],[RAN4
Release]]</f>
        <v>CA_2A-4A-71A Rel-15</v>
      </c>
      <c r="D68" s="63" t="s">
        <v>177</v>
      </c>
      <c r="E68" s="34" t="s">
        <v>450</v>
      </c>
      <c r="F68" s="95" t="s">
        <v>1005</v>
      </c>
      <c r="G68" s="102">
        <v>2</v>
      </c>
      <c r="H68" s="102">
        <v>4</v>
      </c>
      <c r="I68" s="102">
        <v>71</v>
      </c>
      <c r="J68" s="102" t="s">
        <v>373</v>
      </c>
      <c r="K68" s="102" t="s">
        <v>373</v>
      </c>
      <c r="L68" s="34" t="s">
        <v>979</v>
      </c>
      <c r="M68" s="29"/>
      <c r="N68" s="92"/>
      <c r="O68" s="92">
        <v>1</v>
      </c>
      <c r="P68" s="92"/>
      <c r="Q68" s="65" t="s">
        <v>393</v>
      </c>
      <c r="R68" s="29" t="s">
        <v>655</v>
      </c>
      <c r="S68" s="29"/>
    </row>
    <row r="69" spans="1:19">
      <c r="A69" s="95">
        <v>67</v>
      </c>
      <c r="B69" s="26" t="s">
        <v>479</v>
      </c>
      <c r="C69" s="26" t="str">
        <f>Table6[[#This Row],[Band Combination]]&amp;" "&amp;Table6[[#This Row],[RAN4
Release]]</f>
        <v>CA_2A-5A-29A Rel-13</v>
      </c>
      <c r="D69" s="63" t="s">
        <v>178</v>
      </c>
      <c r="E69" s="34" t="s">
        <v>485</v>
      </c>
      <c r="F69" s="95" t="s">
        <v>1005</v>
      </c>
      <c r="G69" s="102">
        <v>2</v>
      </c>
      <c r="H69" s="102">
        <v>5</v>
      </c>
      <c r="I69" s="102">
        <v>29</v>
      </c>
      <c r="J69" s="102" t="s">
        <v>373</v>
      </c>
      <c r="K69" s="102" t="s">
        <v>373</v>
      </c>
      <c r="L69" s="34" t="s">
        <v>977</v>
      </c>
      <c r="M69" s="29"/>
      <c r="N69" s="92">
        <v>1</v>
      </c>
      <c r="O69" s="92">
        <v>0.97599999999999998</v>
      </c>
      <c r="P69" s="92">
        <v>0.02</v>
      </c>
      <c r="Q69" s="65" t="s">
        <v>393</v>
      </c>
      <c r="R69" s="29" t="s">
        <v>470</v>
      </c>
      <c r="S69" s="29"/>
    </row>
    <row r="70" spans="1:19">
      <c r="A70" s="95">
        <v>68</v>
      </c>
      <c r="B70" s="26" t="s">
        <v>479</v>
      </c>
      <c r="C70" s="26" t="str">
        <f>Table6[[#This Row],[Band Combination]]&amp;" "&amp;Table6[[#This Row],[RAN4
Release]]</f>
        <v>CA_2A-5A-30A Rel-12</v>
      </c>
      <c r="D70" s="63" t="s">
        <v>179</v>
      </c>
      <c r="E70" s="34" t="s">
        <v>487</v>
      </c>
      <c r="F70" s="95" t="s">
        <v>1005</v>
      </c>
      <c r="G70" s="102">
        <v>2</v>
      </c>
      <c r="H70" s="102">
        <v>5</v>
      </c>
      <c r="I70" s="102">
        <v>30</v>
      </c>
      <c r="J70" s="102" t="s">
        <v>373</v>
      </c>
      <c r="K70" s="102" t="s">
        <v>373</v>
      </c>
      <c r="L70" s="34" t="s">
        <v>972</v>
      </c>
      <c r="M70" s="29"/>
      <c r="N70" s="92"/>
      <c r="O70" s="92">
        <v>1</v>
      </c>
      <c r="P70" s="92"/>
      <c r="Q70" s="65" t="s">
        <v>393</v>
      </c>
      <c r="R70" s="29"/>
      <c r="S70" s="29"/>
    </row>
    <row r="71" spans="1:19">
      <c r="A71" s="95">
        <v>69</v>
      </c>
      <c r="B71" s="26" t="s">
        <v>479</v>
      </c>
      <c r="C71" s="26" t="str">
        <f>Table6[[#This Row],[Band Combination]]&amp;" "&amp;Table6[[#This Row],[RAN4
Release]]</f>
        <v>CA_2A-5A-66A Rel-14</v>
      </c>
      <c r="D71" s="63" t="s">
        <v>180</v>
      </c>
      <c r="E71" s="34" t="s">
        <v>486</v>
      </c>
      <c r="F71" s="95" t="s">
        <v>1005</v>
      </c>
      <c r="G71" s="102">
        <v>2</v>
      </c>
      <c r="H71" s="102">
        <v>5</v>
      </c>
      <c r="I71" s="102">
        <v>66</v>
      </c>
      <c r="J71" s="102" t="s">
        <v>373</v>
      </c>
      <c r="K71" s="102" t="s">
        <v>373</v>
      </c>
      <c r="L71" s="34" t="s">
        <v>975</v>
      </c>
      <c r="M71" s="29"/>
      <c r="N71" s="92"/>
      <c r="O71" s="92">
        <v>1</v>
      </c>
      <c r="P71" s="92"/>
      <c r="Q71" s="65" t="s">
        <v>393</v>
      </c>
      <c r="R71" s="29" t="s">
        <v>908</v>
      </c>
      <c r="S71" s="29"/>
    </row>
    <row r="72" spans="1:19">
      <c r="A72" s="95">
        <v>70</v>
      </c>
      <c r="B72" s="26" t="s">
        <v>479</v>
      </c>
      <c r="C72" s="26" t="str">
        <f>Table6[[#This Row],[Band Combination]]&amp;" "&amp;Table6[[#This Row],[RAN4
Release]]</f>
        <v>CA_2A-7A-7A Rel-14</v>
      </c>
      <c r="D72" s="63" t="s">
        <v>181</v>
      </c>
      <c r="E72" s="34" t="s">
        <v>486</v>
      </c>
      <c r="F72" s="95" t="s">
        <v>1006</v>
      </c>
      <c r="G72" s="102">
        <v>2</v>
      </c>
      <c r="H72" s="102">
        <v>7</v>
      </c>
      <c r="I72" s="102">
        <v>7</v>
      </c>
      <c r="J72" s="102" t="s">
        <v>373</v>
      </c>
      <c r="K72" s="102" t="s">
        <v>373</v>
      </c>
      <c r="L72" s="34" t="s">
        <v>961</v>
      </c>
      <c r="M72" s="92">
        <v>0.92857142999999998</v>
      </c>
      <c r="N72" s="92">
        <v>0.92857142999999998</v>
      </c>
      <c r="O72" s="92">
        <v>0.92857142999999998</v>
      </c>
      <c r="P72" s="92">
        <v>0.92900000000000005</v>
      </c>
      <c r="Q72" s="65" t="s">
        <v>393</v>
      </c>
      <c r="R72" s="29" t="s">
        <v>470</v>
      </c>
      <c r="S72" s="29"/>
    </row>
    <row r="73" spans="1:19">
      <c r="A73" s="95">
        <v>71</v>
      </c>
      <c r="B73" s="26" t="s">
        <v>479</v>
      </c>
      <c r="C73" s="26" t="str">
        <f>Table6[[#This Row],[Band Combination]]&amp;" "&amp;Table6[[#This Row],[RAN4
Release]]</f>
        <v>CA_2A-7A-12A Rel-13</v>
      </c>
      <c r="D73" s="63" t="s">
        <v>183</v>
      </c>
      <c r="E73" s="34" t="s">
        <v>485</v>
      </c>
      <c r="F73" s="95" t="s">
        <v>1005</v>
      </c>
      <c r="G73" s="102">
        <v>2</v>
      </c>
      <c r="H73" s="102">
        <v>7</v>
      </c>
      <c r="I73" s="102">
        <v>12</v>
      </c>
      <c r="J73" s="102" t="s">
        <v>373</v>
      </c>
      <c r="K73" s="102" t="s">
        <v>373</v>
      </c>
      <c r="L73" s="34" t="s">
        <v>975</v>
      </c>
      <c r="M73" s="29"/>
      <c r="N73" s="92"/>
      <c r="O73" s="92">
        <v>1</v>
      </c>
      <c r="P73" s="92"/>
      <c r="Q73" s="65" t="s">
        <v>393</v>
      </c>
      <c r="R73" s="29" t="s">
        <v>909</v>
      </c>
      <c r="S73" s="29"/>
    </row>
    <row r="74" spans="1:19">
      <c r="A74" s="95">
        <v>72</v>
      </c>
      <c r="B74" s="26" t="s">
        <v>479</v>
      </c>
      <c r="C74" s="26" t="str">
        <f>Table6[[#This Row],[Band Combination]]&amp;" "&amp;Table6[[#This Row],[RAN4
Release]]</f>
        <v>CA_2A-7C Rel-14</v>
      </c>
      <c r="D74" s="63" t="s">
        <v>182</v>
      </c>
      <c r="E74" s="34" t="s">
        <v>486</v>
      </c>
      <c r="F74" s="95" t="s">
        <v>1005</v>
      </c>
      <c r="G74" s="102">
        <v>2</v>
      </c>
      <c r="H74" s="102">
        <v>7</v>
      </c>
      <c r="I74" s="102" t="s">
        <v>373</v>
      </c>
      <c r="J74" s="102" t="s">
        <v>373</v>
      </c>
      <c r="K74" s="102" t="s">
        <v>373</v>
      </c>
      <c r="L74" s="34" t="s">
        <v>971</v>
      </c>
      <c r="M74" s="29"/>
      <c r="N74" s="92"/>
      <c r="O74" s="92">
        <v>1</v>
      </c>
      <c r="P74" s="92"/>
      <c r="Q74" s="65" t="s">
        <v>393</v>
      </c>
      <c r="R74" s="29" t="s">
        <v>470</v>
      </c>
      <c r="S74" s="29"/>
    </row>
    <row r="75" spans="1:19">
      <c r="A75" s="95">
        <v>73</v>
      </c>
      <c r="B75" s="26" t="s">
        <v>479</v>
      </c>
      <c r="C75" s="26" t="str">
        <f>Table6[[#This Row],[Band Combination]]&amp;" "&amp;Table6[[#This Row],[RAN4
Release]]</f>
        <v>CA_2A-12A-30A Rel-14</v>
      </c>
      <c r="D75" s="63" t="s">
        <v>184</v>
      </c>
      <c r="E75" s="34" t="s">
        <v>486</v>
      </c>
      <c r="F75" s="95" t="s">
        <v>1005</v>
      </c>
      <c r="G75" s="102">
        <v>2</v>
      </c>
      <c r="H75" s="102">
        <v>12</v>
      </c>
      <c r="I75" s="102">
        <v>30</v>
      </c>
      <c r="J75" s="102" t="s">
        <v>373</v>
      </c>
      <c r="K75" s="102" t="s">
        <v>373</v>
      </c>
      <c r="L75" s="34" t="s">
        <v>979</v>
      </c>
      <c r="M75" s="29"/>
      <c r="N75" s="92"/>
      <c r="O75" s="92">
        <v>1</v>
      </c>
      <c r="P75" s="92"/>
      <c r="Q75" s="65" t="s">
        <v>393</v>
      </c>
      <c r="R75" s="29"/>
      <c r="S75" s="29"/>
    </row>
    <row r="76" spans="1:19">
      <c r="A76" s="95">
        <v>74</v>
      </c>
      <c r="B76" s="26" t="s">
        <v>479</v>
      </c>
      <c r="C76" s="26" t="str">
        <f>Table6[[#This Row],[Band Combination]]&amp;" "&amp;Table6[[#This Row],[RAN4
Release]]</f>
        <v>CA_2A-12A-66A Rel-14</v>
      </c>
      <c r="D76" s="63" t="s">
        <v>185</v>
      </c>
      <c r="E76" s="34" t="s">
        <v>486</v>
      </c>
      <c r="F76" s="95" t="s">
        <v>1005</v>
      </c>
      <c r="G76" s="102">
        <v>2</v>
      </c>
      <c r="H76" s="102">
        <v>12</v>
      </c>
      <c r="I76" s="102">
        <v>66</v>
      </c>
      <c r="J76" s="102" t="s">
        <v>373</v>
      </c>
      <c r="K76" s="102" t="s">
        <v>373</v>
      </c>
      <c r="L76" s="34" t="s">
        <v>971</v>
      </c>
      <c r="M76" s="29"/>
      <c r="N76" s="92"/>
      <c r="O76" s="92">
        <v>1</v>
      </c>
      <c r="P76" s="92"/>
      <c r="Q76" s="65" t="s">
        <v>393</v>
      </c>
      <c r="R76" s="29" t="s">
        <v>908</v>
      </c>
      <c r="S76" s="29"/>
    </row>
    <row r="77" spans="1:19">
      <c r="A77" s="95">
        <v>75</v>
      </c>
      <c r="B77" s="26" t="s">
        <v>479</v>
      </c>
      <c r="C77" s="26" t="str">
        <f>Table6[[#This Row],[Band Combination]]&amp;" "&amp;Table6[[#This Row],[RAN4
Release]]</f>
        <v>CA_2A-13A-66A Rel-14</v>
      </c>
      <c r="D77" s="63" t="s">
        <v>498</v>
      </c>
      <c r="E77" s="34" t="s">
        <v>486</v>
      </c>
      <c r="F77" s="95" t="s">
        <v>1005</v>
      </c>
      <c r="G77" s="102">
        <v>2</v>
      </c>
      <c r="H77" s="102">
        <v>13</v>
      </c>
      <c r="I77" s="102">
        <v>66</v>
      </c>
      <c r="J77" s="102" t="s">
        <v>373</v>
      </c>
      <c r="K77" s="102" t="s">
        <v>373</v>
      </c>
      <c r="L77" s="34" t="s">
        <v>975</v>
      </c>
      <c r="M77" s="29"/>
      <c r="N77" s="92"/>
      <c r="O77" s="92"/>
      <c r="P77" s="92">
        <v>1</v>
      </c>
      <c r="Q77" s="65" t="s">
        <v>393</v>
      </c>
      <c r="R77" s="29" t="s">
        <v>470</v>
      </c>
      <c r="S77" s="29"/>
    </row>
    <row r="78" spans="1:19">
      <c r="A78" s="95">
        <v>76</v>
      </c>
      <c r="B78" s="26" t="s">
        <v>479</v>
      </c>
      <c r="C78" s="26" t="str">
        <f>Table6[[#This Row],[Band Combination]]&amp;" "&amp;Table6[[#This Row],[RAN4
Release]]</f>
        <v>CA_2A-14A-30A Rel-15</v>
      </c>
      <c r="D78" s="63" t="s">
        <v>187</v>
      </c>
      <c r="E78" s="34" t="s">
        <v>450</v>
      </c>
      <c r="F78" s="95" t="s">
        <v>1005</v>
      </c>
      <c r="G78" s="102">
        <v>2</v>
      </c>
      <c r="H78" s="102">
        <v>14</v>
      </c>
      <c r="I78" s="102">
        <v>30</v>
      </c>
      <c r="J78" s="102" t="s">
        <v>373</v>
      </c>
      <c r="K78" s="102" t="s">
        <v>373</v>
      </c>
      <c r="L78" s="34" t="s">
        <v>979</v>
      </c>
      <c r="M78" s="29"/>
      <c r="N78" s="92"/>
      <c r="O78" s="92">
        <v>1</v>
      </c>
      <c r="P78" s="92"/>
      <c r="Q78" s="65" t="s">
        <v>393</v>
      </c>
      <c r="R78" s="29"/>
      <c r="S78" s="29"/>
    </row>
    <row r="79" spans="1:19">
      <c r="A79" s="95">
        <v>77</v>
      </c>
      <c r="B79" s="26" t="s">
        <v>479</v>
      </c>
      <c r="C79" s="26" t="str">
        <f>Table6[[#This Row],[Band Combination]]&amp;" "&amp;Table6[[#This Row],[RAN4
Release]]</f>
        <v>CA_2A-14A-66A Rel-15</v>
      </c>
      <c r="D79" s="63" t="s">
        <v>188</v>
      </c>
      <c r="E79" s="34" t="s">
        <v>450</v>
      </c>
      <c r="F79" s="95" t="s">
        <v>1005</v>
      </c>
      <c r="G79" s="102">
        <v>2</v>
      </c>
      <c r="H79" s="102">
        <v>14</v>
      </c>
      <c r="I79" s="102">
        <v>66</v>
      </c>
      <c r="J79" s="102" t="s">
        <v>373</v>
      </c>
      <c r="K79" s="102" t="s">
        <v>373</v>
      </c>
      <c r="L79" s="34" t="s">
        <v>979</v>
      </c>
      <c r="M79" s="29"/>
      <c r="N79" s="92"/>
      <c r="O79" s="92">
        <v>1</v>
      </c>
      <c r="P79" s="92"/>
      <c r="Q79" s="65" t="s">
        <v>393</v>
      </c>
      <c r="R79" s="29"/>
      <c r="S79" s="29"/>
    </row>
    <row r="80" spans="1:19">
      <c r="A80" s="95">
        <v>78</v>
      </c>
      <c r="B80" s="26" t="s">
        <v>479</v>
      </c>
      <c r="C80" s="26" t="str">
        <f>Table6[[#This Row],[Band Combination]]&amp;" "&amp;Table6[[#This Row],[RAN4
Release]]</f>
        <v>CA_2A-29A-30A Rel-12</v>
      </c>
      <c r="D80" s="63" t="s">
        <v>189</v>
      </c>
      <c r="E80" s="34" t="s">
        <v>487</v>
      </c>
      <c r="F80" s="95" t="s">
        <v>1005</v>
      </c>
      <c r="G80" s="102">
        <v>2</v>
      </c>
      <c r="H80" s="102">
        <v>29</v>
      </c>
      <c r="I80" s="102">
        <v>30</v>
      </c>
      <c r="J80" s="102" t="s">
        <v>373</v>
      </c>
      <c r="K80" s="102" t="s">
        <v>373</v>
      </c>
      <c r="L80" s="34" t="s">
        <v>972</v>
      </c>
      <c r="M80" s="29"/>
      <c r="N80" s="92"/>
      <c r="O80" s="92">
        <v>1</v>
      </c>
      <c r="P80" s="92"/>
      <c r="Q80" s="65" t="s">
        <v>393</v>
      </c>
      <c r="R80" s="29"/>
      <c r="S80" s="29"/>
    </row>
    <row r="81" spans="1:19">
      <c r="A81" s="95">
        <v>79</v>
      </c>
      <c r="B81" s="26" t="s">
        <v>479</v>
      </c>
      <c r="C81" s="26" t="str">
        <f>Table6[[#This Row],[Band Combination]]&amp;" "&amp;Table6[[#This Row],[RAN4
Release]]</f>
        <v>CA_2A-30A-66A Rel-14</v>
      </c>
      <c r="D81" s="63" t="s">
        <v>190</v>
      </c>
      <c r="E81" s="34" t="s">
        <v>486</v>
      </c>
      <c r="F81" s="95" t="s">
        <v>1005</v>
      </c>
      <c r="G81" s="102">
        <v>2</v>
      </c>
      <c r="H81" s="102">
        <v>30</v>
      </c>
      <c r="I81" s="102">
        <v>66</v>
      </c>
      <c r="J81" s="102" t="s">
        <v>373</v>
      </c>
      <c r="K81" s="102" t="s">
        <v>373</v>
      </c>
      <c r="L81" s="34" t="s">
        <v>971</v>
      </c>
      <c r="M81" s="29"/>
      <c r="N81" s="92"/>
      <c r="O81" s="92">
        <v>1</v>
      </c>
      <c r="P81" s="92"/>
      <c r="Q81" s="65" t="s">
        <v>393</v>
      </c>
      <c r="R81" s="29"/>
      <c r="S81" s="29"/>
    </row>
    <row r="82" spans="1:19">
      <c r="A82" s="95">
        <v>80</v>
      </c>
      <c r="B82" s="26" t="s">
        <v>479</v>
      </c>
      <c r="C82" s="26" t="str">
        <f>Table6[[#This Row],[Band Combination]]&amp;" "&amp;Table6[[#This Row],[RAN4
Release]]</f>
        <v>CA_2A-48A-66A Rel-14</v>
      </c>
      <c r="D82" s="63" t="s">
        <v>231</v>
      </c>
      <c r="E82" s="34" t="s">
        <v>486</v>
      </c>
      <c r="F82" s="95" t="s">
        <v>1004</v>
      </c>
      <c r="G82" s="102">
        <v>2</v>
      </c>
      <c r="H82" s="102">
        <v>48</v>
      </c>
      <c r="I82" s="102">
        <v>66</v>
      </c>
      <c r="J82" s="102" t="s">
        <v>373</v>
      </c>
      <c r="K82" s="102" t="s">
        <v>373</v>
      </c>
      <c r="L82" s="34" t="s">
        <v>961</v>
      </c>
      <c r="M82" s="92">
        <v>0</v>
      </c>
      <c r="N82" s="92">
        <v>0</v>
      </c>
      <c r="O82" s="92">
        <v>0</v>
      </c>
      <c r="P82" s="92">
        <v>0</v>
      </c>
      <c r="Q82" s="65" t="s">
        <v>393</v>
      </c>
      <c r="R82" s="29"/>
      <c r="S82" s="29" t="s">
        <v>463</v>
      </c>
    </row>
    <row r="83" spans="1:19">
      <c r="A83" s="95">
        <v>81</v>
      </c>
      <c r="B83" s="26" t="s">
        <v>479</v>
      </c>
      <c r="C83" s="26" t="str">
        <f>Table6[[#This Row],[Band Combination]]&amp;" "&amp;Table6[[#This Row],[RAN4
Release]]</f>
        <v>CA_2A-66A-66A Rel-14</v>
      </c>
      <c r="D83" s="63" t="s">
        <v>191</v>
      </c>
      <c r="E83" s="34" t="s">
        <v>486</v>
      </c>
      <c r="F83" s="95" t="s">
        <v>1005</v>
      </c>
      <c r="G83" s="102">
        <v>2</v>
      </c>
      <c r="H83" s="102">
        <v>66</v>
      </c>
      <c r="I83" s="102">
        <v>66</v>
      </c>
      <c r="J83" s="102" t="s">
        <v>373</v>
      </c>
      <c r="K83" s="102" t="s">
        <v>373</v>
      </c>
      <c r="L83" s="34" t="s">
        <v>980</v>
      </c>
      <c r="M83" s="29"/>
      <c r="N83" s="92"/>
      <c r="O83" s="92">
        <v>1</v>
      </c>
      <c r="P83" s="92"/>
      <c r="Q83" s="65" t="s">
        <v>393</v>
      </c>
      <c r="R83" s="29"/>
      <c r="S83" s="29"/>
    </row>
    <row r="84" spans="1:19">
      <c r="A84" s="95">
        <v>82</v>
      </c>
      <c r="B84" s="26" t="s">
        <v>479</v>
      </c>
      <c r="C84" s="26" t="str">
        <f>Table6[[#This Row],[Band Combination]]&amp;" "&amp;Table6[[#This Row],[RAN4
Release]]</f>
        <v>CA_2A-66A-71A Rel-15</v>
      </c>
      <c r="D84" s="63" t="s">
        <v>192</v>
      </c>
      <c r="E84" s="34" t="s">
        <v>450</v>
      </c>
      <c r="F84" s="95" t="s">
        <v>1005</v>
      </c>
      <c r="G84" s="102">
        <v>2</v>
      </c>
      <c r="H84" s="102">
        <v>66</v>
      </c>
      <c r="I84" s="102">
        <v>71</v>
      </c>
      <c r="J84" s="102" t="s">
        <v>373</v>
      </c>
      <c r="K84" s="102" t="s">
        <v>373</v>
      </c>
      <c r="L84" s="34" t="s">
        <v>979</v>
      </c>
      <c r="M84" s="29"/>
      <c r="N84" s="92"/>
      <c r="O84" s="92">
        <v>1</v>
      </c>
      <c r="P84" s="92"/>
      <c r="Q84" s="65" t="s">
        <v>393</v>
      </c>
      <c r="R84" s="29" t="s">
        <v>655</v>
      </c>
      <c r="S84" s="29"/>
    </row>
    <row r="85" spans="1:19">
      <c r="A85" s="95">
        <v>83</v>
      </c>
      <c r="B85" s="26" t="s">
        <v>479</v>
      </c>
      <c r="C85" s="26" t="str">
        <f>Table6[[#This Row],[Band Combination]]&amp;" "&amp;Table6[[#This Row],[RAN4
Release]]</f>
        <v>CA_2A-66C Rel-14</v>
      </c>
      <c r="D85" s="63" t="s">
        <v>193</v>
      </c>
      <c r="E85" s="34" t="s">
        <v>486</v>
      </c>
      <c r="F85" s="95" t="s">
        <v>1005</v>
      </c>
      <c r="G85" s="102">
        <v>2</v>
      </c>
      <c r="H85" s="102">
        <v>66</v>
      </c>
      <c r="I85" s="102" t="s">
        <v>373</v>
      </c>
      <c r="J85" s="102" t="s">
        <v>373</v>
      </c>
      <c r="K85" s="102" t="s">
        <v>373</v>
      </c>
      <c r="L85" s="34" t="s">
        <v>971</v>
      </c>
      <c r="M85" s="29"/>
      <c r="N85" s="92"/>
      <c r="O85" s="92">
        <v>1</v>
      </c>
      <c r="P85" s="92"/>
      <c r="Q85" s="65" t="s">
        <v>393</v>
      </c>
      <c r="R85" s="29"/>
      <c r="S85" s="29"/>
    </row>
    <row r="86" spans="1:19" ht="12.75" customHeight="1">
      <c r="A86" s="95">
        <v>84</v>
      </c>
      <c r="B86" s="26" t="s">
        <v>479</v>
      </c>
      <c r="C86" s="26" t="str">
        <f>Table6[[#This Row],[Band Combination]]&amp;" "&amp;Table6[[#This Row],[RAN4
Release]]</f>
        <v>CA_2C-66A Rel-15</v>
      </c>
      <c r="D86" s="63" t="s">
        <v>194</v>
      </c>
      <c r="E86" s="34" t="s">
        <v>450</v>
      </c>
      <c r="F86" s="95" t="s">
        <v>1005</v>
      </c>
      <c r="G86" s="102">
        <v>2</v>
      </c>
      <c r="H86" s="102">
        <v>66</v>
      </c>
      <c r="I86" s="102" t="s">
        <v>373</v>
      </c>
      <c r="J86" s="102" t="s">
        <v>373</v>
      </c>
      <c r="K86" s="102" t="s">
        <v>373</v>
      </c>
      <c r="L86" s="34" t="s">
        <v>979</v>
      </c>
      <c r="M86" s="29"/>
      <c r="N86" s="92"/>
      <c r="O86" s="92">
        <v>1</v>
      </c>
      <c r="P86" s="92"/>
      <c r="Q86" s="65" t="s">
        <v>393</v>
      </c>
      <c r="R86" s="29"/>
      <c r="S86" s="29"/>
    </row>
    <row r="87" spans="1:19" ht="12.75" customHeight="1">
      <c r="A87" s="95">
        <v>85</v>
      </c>
      <c r="B87" s="26" t="s">
        <v>479</v>
      </c>
      <c r="C87" s="26" t="str">
        <f>Table6[[#This Row],[Band Combination]]&amp;" "&amp;Table6[[#This Row],[RAN4
Release]]</f>
        <v>CA_4A-4A-5A Rel-12</v>
      </c>
      <c r="D87" s="63" t="s">
        <v>196</v>
      </c>
      <c r="E87" s="34" t="s">
        <v>487</v>
      </c>
      <c r="F87" s="95" t="s">
        <v>1005</v>
      </c>
      <c r="G87" s="102">
        <v>4</v>
      </c>
      <c r="H87" s="102">
        <v>4</v>
      </c>
      <c r="I87" s="102">
        <v>5</v>
      </c>
      <c r="J87" s="102" t="s">
        <v>373</v>
      </c>
      <c r="K87" s="102" t="s">
        <v>373</v>
      </c>
      <c r="L87" s="34" t="s">
        <v>972</v>
      </c>
      <c r="M87" s="29"/>
      <c r="N87" s="92"/>
      <c r="O87" s="92">
        <v>1</v>
      </c>
      <c r="P87" s="92"/>
      <c r="Q87" s="65" t="s">
        <v>393</v>
      </c>
      <c r="R87" s="29" t="s">
        <v>495</v>
      </c>
      <c r="S87" s="29"/>
    </row>
    <row r="88" spans="1:19" ht="12.75" customHeight="1">
      <c r="A88" s="95">
        <v>86</v>
      </c>
      <c r="B88" s="26" t="s">
        <v>479</v>
      </c>
      <c r="C88" s="26" t="str">
        <f>Table6[[#This Row],[Band Combination]]&amp;" "&amp;Table6[[#This Row],[RAN4
Release]]</f>
        <v>CA_4A-4A-12A Rel-12</v>
      </c>
      <c r="D88" s="63" t="s">
        <v>197</v>
      </c>
      <c r="E88" s="34" t="s">
        <v>487</v>
      </c>
      <c r="F88" s="95" t="s">
        <v>1005</v>
      </c>
      <c r="G88" s="102">
        <v>4</v>
      </c>
      <c r="H88" s="102">
        <v>4</v>
      </c>
      <c r="I88" s="102">
        <v>12</v>
      </c>
      <c r="J88" s="102" t="s">
        <v>373</v>
      </c>
      <c r="K88" s="102" t="s">
        <v>373</v>
      </c>
      <c r="L88" s="34" t="s">
        <v>972</v>
      </c>
      <c r="M88" s="29"/>
      <c r="N88" s="92"/>
      <c r="O88" s="92">
        <v>1</v>
      </c>
      <c r="P88" s="92"/>
      <c r="Q88" s="65" t="s">
        <v>393</v>
      </c>
      <c r="R88" s="29" t="s">
        <v>495</v>
      </c>
      <c r="S88" s="29"/>
    </row>
    <row r="89" spans="1:19" ht="12.75" customHeight="1">
      <c r="A89" s="95">
        <v>87</v>
      </c>
      <c r="B89" s="26" t="s">
        <v>479</v>
      </c>
      <c r="C89" s="26" t="str">
        <f>Table6[[#This Row],[Band Combination]]&amp;" "&amp;Table6[[#This Row],[RAN4
Release]]</f>
        <v>CA_4A-4A-71A Rel-15</v>
      </c>
      <c r="D89" s="63" t="s">
        <v>198</v>
      </c>
      <c r="E89" s="34" t="s">
        <v>450</v>
      </c>
      <c r="F89" s="95" t="s">
        <v>1005</v>
      </c>
      <c r="G89" s="102">
        <v>4</v>
      </c>
      <c r="H89" s="102">
        <v>4</v>
      </c>
      <c r="I89" s="102">
        <v>71</v>
      </c>
      <c r="J89" s="102" t="s">
        <v>373</v>
      </c>
      <c r="K89" s="102" t="s">
        <v>373</v>
      </c>
      <c r="L89" s="34" t="s">
        <v>979</v>
      </c>
      <c r="M89" s="29"/>
      <c r="N89" s="92"/>
      <c r="O89" s="92">
        <v>1</v>
      </c>
      <c r="P89" s="92"/>
      <c r="Q89" s="65" t="s">
        <v>393</v>
      </c>
      <c r="R89" s="29"/>
      <c r="S89" s="29"/>
    </row>
    <row r="90" spans="1:19" ht="12.75" customHeight="1">
      <c r="A90" s="95">
        <v>88</v>
      </c>
      <c r="B90" s="26" t="s">
        <v>479</v>
      </c>
      <c r="C90" s="26" t="str">
        <f>Table6[[#This Row],[Band Combination]]&amp;" "&amp;Table6[[#This Row],[RAN4
Release]]</f>
        <v>CA_4A-5A-29A Rel-13</v>
      </c>
      <c r="D90" s="63" t="s">
        <v>199</v>
      </c>
      <c r="E90" s="34" t="s">
        <v>485</v>
      </c>
      <c r="F90" s="95" t="s">
        <v>1004</v>
      </c>
      <c r="G90" s="102">
        <v>4</v>
      </c>
      <c r="H90" s="102">
        <v>5</v>
      </c>
      <c r="I90" s="102">
        <v>29</v>
      </c>
      <c r="J90" s="102" t="s">
        <v>373</v>
      </c>
      <c r="K90" s="102" t="s">
        <v>373</v>
      </c>
      <c r="L90" s="34" t="s">
        <v>961</v>
      </c>
      <c r="M90" s="29"/>
      <c r="N90" s="92"/>
      <c r="O90" s="92">
        <v>1</v>
      </c>
      <c r="P90" s="92"/>
      <c r="Q90" s="65" t="s">
        <v>393</v>
      </c>
      <c r="R90" s="29" t="s">
        <v>470</v>
      </c>
      <c r="S90" s="29"/>
    </row>
    <row r="91" spans="1:19" ht="12.75" customHeight="1">
      <c r="A91" s="95">
        <v>89</v>
      </c>
      <c r="B91" s="26" t="s">
        <v>479</v>
      </c>
      <c r="C91" s="26" t="str">
        <f>Table6[[#This Row],[Band Combination]]&amp;" "&amp;Table6[[#This Row],[RAN4
Release]]</f>
        <v>CA_4A-5A-30A Rel-12</v>
      </c>
      <c r="D91" s="63" t="s">
        <v>200</v>
      </c>
      <c r="E91" s="34" t="s">
        <v>487</v>
      </c>
      <c r="F91" s="95" t="s">
        <v>1005</v>
      </c>
      <c r="G91" s="102">
        <v>4</v>
      </c>
      <c r="H91" s="102">
        <v>5</v>
      </c>
      <c r="I91" s="102">
        <v>30</v>
      </c>
      <c r="J91" s="102" t="s">
        <v>373</v>
      </c>
      <c r="K91" s="102" t="s">
        <v>373</v>
      </c>
      <c r="L91" s="34" t="s">
        <v>972</v>
      </c>
      <c r="M91" s="29"/>
      <c r="N91" s="92"/>
      <c r="O91" s="92">
        <v>1</v>
      </c>
      <c r="P91" s="92"/>
      <c r="Q91" s="65" t="s">
        <v>393</v>
      </c>
      <c r="R91" s="29"/>
      <c r="S91" s="29"/>
    </row>
    <row r="92" spans="1:19" ht="12.75" customHeight="1">
      <c r="A92" s="95">
        <v>90</v>
      </c>
      <c r="B92" s="26" t="s">
        <v>479</v>
      </c>
      <c r="C92" s="26" t="str">
        <f>Table6[[#This Row],[Band Combination]]&amp;" "&amp;Table6[[#This Row],[RAN4
Release]]</f>
        <v>CA_4A-7A-7A Rel-14</v>
      </c>
      <c r="D92" s="63" t="s">
        <v>201</v>
      </c>
      <c r="E92" s="34" t="s">
        <v>486</v>
      </c>
      <c r="F92" s="95" t="s">
        <v>1005</v>
      </c>
      <c r="G92" s="102">
        <v>4</v>
      </c>
      <c r="H92" s="102">
        <v>7</v>
      </c>
      <c r="I92" s="102">
        <v>7</v>
      </c>
      <c r="J92" s="102" t="s">
        <v>373</v>
      </c>
      <c r="K92" s="102" t="s">
        <v>373</v>
      </c>
      <c r="L92" s="34" t="s">
        <v>978</v>
      </c>
      <c r="M92" s="29"/>
      <c r="N92" s="92"/>
      <c r="O92" s="92">
        <v>1</v>
      </c>
      <c r="P92" s="92"/>
      <c r="Q92" s="65" t="s">
        <v>393</v>
      </c>
      <c r="R92" s="29" t="s">
        <v>470</v>
      </c>
      <c r="S92" s="29"/>
    </row>
    <row r="93" spans="1:19" ht="12.75" customHeight="1">
      <c r="A93" s="95">
        <v>91</v>
      </c>
      <c r="B93" s="26" t="s">
        <v>479</v>
      </c>
      <c r="C93" s="26" t="str">
        <f>Table6[[#This Row],[Band Combination]]&amp;" "&amp;Table6[[#This Row],[RAN4
Release]]</f>
        <v>CA_4A-7A-12A Rel-12</v>
      </c>
      <c r="D93" s="63" t="s">
        <v>202</v>
      </c>
      <c r="E93" s="34" t="s">
        <v>487</v>
      </c>
      <c r="F93" s="95" t="s">
        <v>1005</v>
      </c>
      <c r="G93" s="102">
        <v>4</v>
      </c>
      <c r="H93" s="102">
        <v>7</v>
      </c>
      <c r="I93" s="102">
        <v>12</v>
      </c>
      <c r="J93" s="102" t="s">
        <v>373</v>
      </c>
      <c r="K93" s="102" t="s">
        <v>373</v>
      </c>
      <c r="L93" s="34" t="s">
        <v>972</v>
      </c>
      <c r="M93" s="29"/>
      <c r="N93" s="92"/>
      <c r="O93" s="92">
        <v>1</v>
      </c>
      <c r="P93" s="92"/>
      <c r="Q93" s="65" t="s">
        <v>393</v>
      </c>
      <c r="R93" s="29" t="s">
        <v>908</v>
      </c>
      <c r="S93" s="29"/>
    </row>
    <row r="94" spans="1:19" ht="12.75" customHeight="1">
      <c r="A94" s="95">
        <v>92</v>
      </c>
      <c r="B94" s="26" t="s">
        <v>479</v>
      </c>
      <c r="C94" s="26" t="str">
        <f>Table6[[#This Row],[Band Combination]]&amp;" "&amp;Table6[[#This Row],[RAN4
Release]]</f>
        <v>CA_4A-7C Rel-14</v>
      </c>
      <c r="D94" s="63" t="s">
        <v>503</v>
      </c>
      <c r="E94" s="34" t="s">
        <v>486</v>
      </c>
      <c r="F94" s="95" t="s">
        <v>1005</v>
      </c>
      <c r="G94" s="102">
        <v>4</v>
      </c>
      <c r="H94" s="102">
        <v>7</v>
      </c>
      <c r="I94" s="102" t="s">
        <v>373</v>
      </c>
      <c r="J94" s="102" t="s">
        <v>373</v>
      </c>
      <c r="K94" s="102" t="s">
        <v>373</v>
      </c>
      <c r="L94" s="34" t="s">
        <v>971</v>
      </c>
      <c r="M94" s="29"/>
      <c r="N94" s="92"/>
      <c r="O94" s="92"/>
      <c r="P94" s="92">
        <v>1</v>
      </c>
      <c r="Q94" s="65" t="s">
        <v>393</v>
      </c>
      <c r="R94" s="29" t="s">
        <v>470</v>
      </c>
      <c r="S94" s="29"/>
    </row>
    <row r="95" spans="1:19" ht="12.75" customHeight="1">
      <c r="A95" s="95">
        <v>93</v>
      </c>
      <c r="B95" s="26" t="s">
        <v>479</v>
      </c>
      <c r="C95" s="26" t="str">
        <f>Table6[[#This Row],[Band Combination]]&amp;" "&amp;Table6[[#This Row],[RAN4
Release]]</f>
        <v>CA_4A-12A-30A Rel-12</v>
      </c>
      <c r="D95" s="63" t="s">
        <v>205</v>
      </c>
      <c r="E95" s="34" t="s">
        <v>487</v>
      </c>
      <c r="F95" s="95" t="s">
        <v>1005</v>
      </c>
      <c r="G95" s="102">
        <v>4</v>
      </c>
      <c r="H95" s="102">
        <v>12</v>
      </c>
      <c r="I95" s="102">
        <v>30</v>
      </c>
      <c r="J95" s="102" t="s">
        <v>373</v>
      </c>
      <c r="K95" s="102" t="s">
        <v>373</v>
      </c>
      <c r="L95" s="34" t="s">
        <v>972</v>
      </c>
      <c r="M95" s="29"/>
      <c r="N95" s="92"/>
      <c r="O95" s="92">
        <v>1</v>
      </c>
      <c r="P95" s="92"/>
      <c r="Q95" s="65" t="s">
        <v>393</v>
      </c>
      <c r="R95" s="29"/>
      <c r="S95" s="29"/>
    </row>
    <row r="96" spans="1:19" ht="12.75" customHeight="1">
      <c r="A96" s="95">
        <v>94</v>
      </c>
      <c r="B96" s="26" t="s">
        <v>479</v>
      </c>
      <c r="C96" s="26" t="str">
        <f>Table6[[#This Row],[Band Combination]]&amp;" "&amp;Table6[[#This Row],[RAN4
Release]]</f>
        <v>CA_4A-12B Rel-14</v>
      </c>
      <c r="D96" s="63" t="s">
        <v>204</v>
      </c>
      <c r="E96" s="34" t="s">
        <v>486</v>
      </c>
      <c r="F96" s="95" t="s">
        <v>1004</v>
      </c>
      <c r="G96" s="102">
        <v>4</v>
      </c>
      <c r="H96" s="102">
        <v>12</v>
      </c>
      <c r="I96" s="102" t="s">
        <v>373</v>
      </c>
      <c r="J96" s="102" t="s">
        <v>373</v>
      </c>
      <c r="K96" s="102" t="s">
        <v>373</v>
      </c>
      <c r="L96" s="34"/>
      <c r="M96" s="92">
        <v>0</v>
      </c>
      <c r="N96" s="92">
        <v>0</v>
      </c>
      <c r="O96" s="92">
        <v>0</v>
      </c>
      <c r="P96" s="92">
        <v>0</v>
      </c>
      <c r="Q96" s="65" t="s">
        <v>393</v>
      </c>
      <c r="R96" s="29"/>
      <c r="S96" s="29" t="s">
        <v>463</v>
      </c>
    </row>
    <row r="97" spans="1:19" ht="12.75" customHeight="1">
      <c r="A97" s="95">
        <v>95</v>
      </c>
      <c r="B97" s="26" t="s">
        <v>479</v>
      </c>
      <c r="C97" s="26" t="str">
        <f>Table6[[#This Row],[Band Combination]]&amp;" "&amp;Table6[[#This Row],[RAN4
Release]]</f>
        <v>CA_4A-29A-30A Rel-12</v>
      </c>
      <c r="D97" s="63" t="s">
        <v>206</v>
      </c>
      <c r="E97" s="34" t="s">
        <v>487</v>
      </c>
      <c r="F97" s="95" t="s">
        <v>1005</v>
      </c>
      <c r="G97" s="102">
        <v>4</v>
      </c>
      <c r="H97" s="102">
        <v>29</v>
      </c>
      <c r="I97" s="102">
        <v>30</v>
      </c>
      <c r="J97" s="102" t="s">
        <v>373</v>
      </c>
      <c r="K97" s="102" t="s">
        <v>373</v>
      </c>
      <c r="L97" s="34" t="s">
        <v>972</v>
      </c>
      <c r="M97" s="29"/>
      <c r="N97" s="92"/>
      <c r="O97" s="92">
        <v>1</v>
      </c>
      <c r="P97" s="92"/>
      <c r="Q97" s="65" t="s">
        <v>393</v>
      </c>
      <c r="R97" s="29"/>
      <c r="S97" s="29"/>
    </row>
    <row r="98" spans="1:19" ht="12.75" customHeight="1">
      <c r="A98" s="95">
        <v>96</v>
      </c>
      <c r="B98" s="26" t="s">
        <v>479</v>
      </c>
      <c r="C98" s="26" t="str">
        <f>Table6[[#This Row],[Band Combination]]&amp;" "&amp;Table6[[#This Row],[RAN4
Release]]</f>
        <v>CA_5A-5A-66A Rel-14</v>
      </c>
      <c r="D98" s="63" t="s">
        <v>207</v>
      </c>
      <c r="E98" s="34" t="s">
        <v>486</v>
      </c>
      <c r="F98" s="95" t="s">
        <v>1005</v>
      </c>
      <c r="G98" s="102">
        <v>5</v>
      </c>
      <c r="H98" s="102">
        <v>5</v>
      </c>
      <c r="I98" s="102">
        <v>66</v>
      </c>
      <c r="J98" s="102" t="s">
        <v>373</v>
      </c>
      <c r="K98" s="102" t="s">
        <v>373</v>
      </c>
      <c r="L98" s="34" t="s">
        <v>979</v>
      </c>
      <c r="M98" s="29"/>
      <c r="N98" s="92"/>
      <c r="O98" s="92">
        <v>1</v>
      </c>
      <c r="P98" s="92"/>
      <c r="Q98" s="65" t="s">
        <v>393</v>
      </c>
      <c r="R98" s="29"/>
      <c r="S98" s="29"/>
    </row>
    <row r="99" spans="1:19" ht="12.75" customHeight="1">
      <c r="A99" s="95">
        <v>97</v>
      </c>
      <c r="B99" s="26" t="s">
        <v>479</v>
      </c>
      <c r="C99" s="26" t="str">
        <f>Table6[[#This Row],[Band Combination]]&amp;" "&amp;Table6[[#This Row],[RAN4
Release]]</f>
        <v>CA_5A-30A-66A Rel-14</v>
      </c>
      <c r="D99" s="63" t="s">
        <v>208</v>
      </c>
      <c r="E99" s="34" t="s">
        <v>486</v>
      </c>
      <c r="F99" s="95" t="s">
        <v>1005</v>
      </c>
      <c r="G99" s="102">
        <v>5</v>
      </c>
      <c r="H99" s="102">
        <v>30</v>
      </c>
      <c r="I99" s="102">
        <v>66</v>
      </c>
      <c r="J99" s="102" t="s">
        <v>373</v>
      </c>
      <c r="K99" s="102" t="s">
        <v>373</v>
      </c>
      <c r="L99" s="34" t="s">
        <v>971</v>
      </c>
      <c r="M99" s="29"/>
      <c r="N99" s="92"/>
      <c r="O99" s="92">
        <v>1</v>
      </c>
      <c r="P99" s="92"/>
      <c r="Q99" s="65" t="s">
        <v>393</v>
      </c>
      <c r="R99" s="29"/>
      <c r="S99" s="29"/>
    </row>
    <row r="100" spans="1:19" ht="12.75" customHeight="1">
      <c r="A100" s="95">
        <v>98</v>
      </c>
      <c r="B100" s="26" t="s">
        <v>479</v>
      </c>
      <c r="C100" s="26" t="str">
        <f>Table6[[#This Row],[Band Combination]]&amp;" "&amp;Table6[[#This Row],[RAN4
Release]]</f>
        <v>CA_5A-66A-66A Rel-14</v>
      </c>
      <c r="D100" s="63" t="s">
        <v>504</v>
      </c>
      <c r="E100" s="34" t="s">
        <v>486</v>
      </c>
      <c r="F100" s="95" t="s">
        <v>1005</v>
      </c>
      <c r="G100" s="102">
        <v>5</v>
      </c>
      <c r="H100" s="102">
        <v>66</v>
      </c>
      <c r="I100" s="102">
        <v>66</v>
      </c>
      <c r="J100" s="102" t="s">
        <v>373</v>
      </c>
      <c r="K100" s="102" t="s">
        <v>373</v>
      </c>
      <c r="L100" s="34" t="s">
        <v>977</v>
      </c>
      <c r="M100" s="29"/>
      <c r="N100" s="92"/>
      <c r="O100" s="92"/>
      <c r="P100" s="92">
        <v>1</v>
      </c>
      <c r="Q100" s="65" t="s">
        <v>393</v>
      </c>
      <c r="R100" s="29"/>
      <c r="S100" s="29"/>
    </row>
    <row r="101" spans="1:19" ht="12.75" customHeight="1">
      <c r="A101" s="95">
        <v>99</v>
      </c>
      <c r="B101" s="26" t="s">
        <v>479</v>
      </c>
      <c r="C101" s="26" t="str">
        <f>Table6[[#This Row],[Band Combination]]&amp;" "&amp;Table6[[#This Row],[RAN4
Release]]</f>
        <v>CA_5A-66C Rel-14</v>
      </c>
      <c r="D101" s="63" t="s">
        <v>210</v>
      </c>
      <c r="E101" s="34" t="s">
        <v>486</v>
      </c>
      <c r="F101" s="95" t="s">
        <v>1004</v>
      </c>
      <c r="G101" s="102">
        <v>5</v>
      </c>
      <c r="H101" s="102">
        <v>66</v>
      </c>
      <c r="I101" s="102" t="s">
        <v>373</v>
      </c>
      <c r="J101" s="102" t="s">
        <v>373</v>
      </c>
      <c r="K101" s="102" t="s">
        <v>373</v>
      </c>
      <c r="L101" s="34" t="s">
        <v>961</v>
      </c>
      <c r="M101" s="92">
        <v>0</v>
      </c>
      <c r="N101" s="92">
        <v>0</v>
      </c>
      <c r="O101" s="92">
        <v>0</v>
      </c>
      <c r="P101" s="92">
        <v>0</v>
      </c>
      <c r="Q101" s="65" t="s">
        <v>393</v>
      </c>
      <c r="R101" s="29"/>
      <c r="S101" s="29" t="s">
        <v>463</v>
      </c>
    </row>
    <row r="102" spans="1:19" ht="12.75" customHeight="1">
      <c r="A102" s="95">
        <v>100</v>
      </c>
      <c r="B102" s="26" t="s">
        <v>479</v>
      </c>
      <c r="C102" s="26" t="str">
        <f>Table6[[#This Row],[Band Combination]]&amp;" "&amp;Table6[[#This Row],[RAN4
Release]]</f>
        <v>CA_7A-66A-66A Rel-15</v>
      </c>
      <c r="D102" s="63" t="s">
        <v>505</v>
      </c>
      <c r="E102" s="34" t="s">
        <v>450</v>
      </c>
      <c r="F102" s="95" t="s">
        <v>1004</v>
      </c>
      <c r="G102" s="102">
        <v>7</v>
      </c>
      <c r="H102" s="102">
        <v>66</v>
      </c>
      <c r="I102" s="102">
        <v>66</v>
      </c>
      <c r="J102" s="102" t="s">
        <v>373</v>
      </c>
      <c r="K102" s="102" t="s">
        <v>373</v>
      </c>
      <c r="L102" s="34" t="s">
        <v>961</v>
      </c>
      <c r="M102" s="92">
        <v>0</v>
      </c>
      <c r="N102" s="92">
        <v>0</v>
      </c>
      <c r="O102" s="92">
        <v>0</v>
      </c>
      <c r="P102" s="92">
        <v>0</v>
      </c>
      <c r="Q102" s="65" t="s">
        <v>393</v>
      </c>
      <c r="R102" s="29"/>
      <c r="S102" s="29" t="s">
        <v>463</v>
      </c>
    </row>
    <row r="103" spans="1:19" ht="12.75" customHeight="1">
      <c r="A103" s="95">
        <v>101</v>
      </c>
      <c r="B103" s="26" t="s">
        <v>479</v>
      </c>
      <c r="C103" s="26" t="str">
        <f>Table6[[#This Row],[Band Combination]]&amp;" "&amp;Table6[[#This Row],[RAN4
Release]]</f>
        <v>CA_12A-30A-66A Rel-14</v>
      </c>
      <c r="D103" s="63" t="s">
        <v>212</v>
      </c>
      <c r="E103" s="34" t="s">
        <v>486</v>
      </c>
      <c r="F103" s="95" t="s">
        <v>1005</v>
      </c>
      <c r="G103" s="102">
        <v>12</v>
      </c>
      <c r="H103" s="102">
        <v>30</v>
      </c>
      <c r="I103" s="102">
        <v>66</v>
      </c>
      <c r="J103" s="102" t="s">
        <v>373</v>
      </c>
      <c r="K103" s="102" t="s">
        <v>373</v>
      </c>
      <c r="L103" s="34" t="s">
        <v>971</v>
      </c>
      <c r="M103" s="29"/>
      <c r="N103" s="92"/>
      <c r="O103" s="92">
        <v>1</v>
      </c>
      <c r="P103" s="92"/>
      <c r="Q103" s="65" t="s">
        <v>393</v>
      </c>
      <c r="R103" s="29"/>
      <c r="S103" s="29"/>
    </row>
    <row r="104" spans="1:19" ht="12.75" customHeight="1">
      <c r="A104" s="95">
        <v>102</v>
      </c>
      <c r="B104" s="26" t="s">
        <v>479</v>
      </c>
      <c r="C104" s="26" t="str">
        <f>Table6[[#This Row],[Band Combination]]&amp;" "&amp;Table6[[#This Row],[RAN4
Release]]</f>
        <v>CA_12A-66A-66A Rel-14</v>
      </c>
      <c r="D104" s="63" t="s">
        <v>506</v>
      </c>
      <c r="E104" s="34" t="s">
        <v>486</v>
      </c>
      <c r="F104" s="95" t="s">
        <v>1005</v>
      </c>
      <c r="G104" s="102">
        <v>12</v>
      </c>
      <c r="H104" s="102">
        <v>66</v>
      </c>
      <c r="I104" s="102">
        <v>66</v>
      </c>
      <c r="J104" s="102" t="s">
        <v>373</v>
      </c>
      <c r="K104" s="102" t="s">
        <v>373</v>
      </c>
      <c r="L104" s="34" t="s">
        <v>980</v>
      </c>
      <c r="M104" s="29"/>
      <c r="N104" s="92"/>
      <c r="O104" s="92"/>
      <c r="P104" s="92">
        <v>1</v>
      </c>
      <c r="Q104" s="65" t="s">
        <v>393</v>
      </c>
      <c r="R104" s="29"/>
      <c r="S104" s="29"/>
    </row>
    <row r="105" spans="1:19" ht="12.75" customHeight="1">
      <c r="A105" s="95">
        <v>103</v>
      </c>
      <c r="B105" s="26" t="s">
        <v>479</v>
      </c>
      <c r="C105" s="26" t="str">
        <f>Table6[[#This Row],[Band Combination]]&amp;" "&amp;Table6[[#This Row],[RAN4
Release]]</f>
        <v>CA_12A-66C Rel-14</v>
      </c>
      <c r="D105" s="63" t="s">
        <v>214</v>
      </c>
      <c r="E105" s="34" t="s">
        <v>486</v>
      </c>
      <c r="F105" s="95" t="s">
        <v>1006</v>
      </c>
      <c r="G105" s="102">
        <v>12</v>
      </c>
      <c r="H105" s="102">
        <v>66</v>
      </c>
      <c r="I105" s="102" t="s">
        <v>373</v>
      </c>
      <c r="J105" s="102" t="s">
        <v>373</v>
      </c>
      <c r="K105" s="102" t="s">
        <v>373</v>
      </c>
      <c r="L105" s="34" t="s">
        <v>961</v>
      </c>
      <c r="M105" s="92">
        <v>0.67777778</v>
      </c>
      <c r="N105" s="92">
        <v>0.67777778</v>
      </c>
      <c r="O105" s="92">
        <v>0.67777778</v>
      </c>
      <c r="P105" s="92">
        <v>0.67800000000000005</v>
      </c>
      <c r="Q105" s="65" t="s">
        <v>393</v>
      </c>
      <c r="R105" s="29"/>
      <c r="S105" s="29"/>
    </row>
    <row r="106" spans="1:19" ht="12.75" customHeight="1">
      <c r="A106" s="95">
        <v>104</v>
      </c>
      <c r="B106" s="26" t="s">
        <v>479</v>
      </c>
      <c r="C106" s="26" t="str">
        <f>Table6[[#This Row],[Band Combination]]&amp;" "&amp;Table6[[#This Row],[RAN4
Release]]</f>
        <v>CA_13A-66A-66A Rel-14</v>
      </c>
      <c r="D106" s="63" t="s">
        <v>215</v>
      </c>
      <c r="E106" s="34" t="s">
        <v>486</v>
      </c>
      <c r="F106" s="95" t="s">
        <v>1005</v>
      </c>
      <c r="G106" s="102">
        <v>13</v>
      </c>
      <c r="H106" s="102">
        <v>66</v>
      </c>
      <c r="I106" s="102">
        <v>66</v>
      </c>
      <c r="J106" s="102" t="s">
        <v>373</v>
      </c>
      <c r="K106" s="102" t="s">
        <v>373</v>
      </c>
      <c r="L106" s="34" t="s">
        <v>977</v>
      </c>
      <c r="M106" s="29"/>
      <c r="N106" s="92"/>
      <c r="O106" s="92">
        <v>1</v>
      </c>
      <c r="P106" s="92"/>
      <c r="Q106" s="65" t="s">
        <v>393</v>
      </c>
      <c r="R106" s="29"/>
      <c r="S106" s="29"/>
    </row>
    <row r="107" spans="1:19" ht="12.75" customHeight="1">
      <c r="A107" s="95">
        <v>105</v>
      </c>
      <c r="B107" s="26" t="s">
        <v>479</v>
      </c>
      <c r="C107" s="26" t="str">
        <f>Table6[[#This Row],[Band Combination]]&amp;" "&amp;Table6[[#This Row],[RAN4
Release]]</f>
        <v>CA_13A-66C Rel-14</v>
      </c>
      <c r="D107" s="63" t="s">
        <v>216</v>
      </c>
      <c r="E107" s="34" t="s">
        <v>486</v>
      </c>
      <c r="F107" s="95" t="s">
        <v>1006</v>
      </c>
      <c r="G107" s="102">
        <v>13</v>
      </c>
      <c r="H107" s="102">
        <v>66</v>
      </c>
      <c r="I107" s="102" t="s">
        <v>373</v>
      </c>
      <c r="J107" s="102" t="s">
        <v>373</v>
      </c>
      <c r="K107" s="102" t="s">
        <v>373</v>
      </c>
      <c r="L107" s="34" t="s">
        <v>961</v>
      </c>
      <c r="M107" s="92">
        <v>0.9</v>
      </c>
      <c r="N107" s="92">
        <v>0.9</v>
      </c>
      <c r="O107" s="92">
        <v>0.9</v>
      </c>
      <c r="P107" s="92">
        <v>0.9</v>
      </c>
      <c r="Q107" s="65" t="s">
        <v>393</v>
      </c>
      <c r="R107" s="29"/>
      <c r="S107" s="29"/>
    </row>
    <row r="108" spans="1:19" ht="12.75" customHeight="1">
      <c r="A108" s="95">
        <v>106</v>
      </c>
      <c r="B108" s="26" t="s">
        <v>479</v>
      </c>
      <c r="C108" s="26" t="str">
        <f>Table6[[#This Row],[Band Combination]]&amp;" "&amp;Table6[[#This Row],[RAN4
Release]]</f>
        <v>CA_14A-30A-66A Rel-15</v>
      </c>
      <c r="D108" s="63" t="s">
        <v>217</v>
      </c>
      <c r="E108" s="34" t="s">
        <v>450</v>
      </c>
      <c r="F108" s="95" t="s">
        <v>1005</v>
      </c>
      <c r="G108" s="102">
        <v>14</v>
      </c>
      <c r="H108" s="102">
        <v>30</v>
      </c>
      <c r="I108" s="102">
        <v>66</v>
      </c>
      <c r="J108" s="102" t="s">
        <v>373</v>
      </c>
      <c r="K108" s="102" t="s">
        <v>373</v>
      </c>
      <c r="L108" s="34" t="s">
        <v>979</v>
      </c>
      <c r="M108" s="29"/>
      <c r="N108" s="92"/>
      <c r="O108" s="92">
        <v>1</v>
      </c>
      <c r="P108" s="92"/>
      <c r="Q108" s="65" t="s">
        <v>393</v>
      </c>
      <c r="R108" s="29"/>
      <c r="S108" s="29"/>
    </row>
    <row r="109" spans="1:19" ht="12.75" customHeight="1">
      <c r="A109" s="95">
        <v>107</v>
      </c>
      <c r="B109" s="26" t="s">
        <v>479</v>
      </c>
      <c r="C109" s="26" t="str">
        <f>Table6[[#This Row],[Band Combination]]&amp;" "&amp;Table6[[#This Row],[RAN4
Release]]</f>
        <v>CA_14A-66A-66A Rel-15</v>
      </c>
      <c r="D109" s="63" t="s">
        <v>218</v>
      </c>
      <c r="E109" s="34" t="s">
        <v>450</v>
      </c>
      <c r="F109" s="95" t="s">
        <v>1005</v>
      </c>
      <c r="G109" s="102">
        <v>14</v>
      </c>
      <c r="H109" s="102">
        <v>66</v>
      </c>
      <c r="I109" s="102">
        <v>66</v>
      </c>
      <c r="J109" s="102" t="s">
        <v>373</v>
      </c>
      <c r="K109" s="102" t="s">
        <v>373</v>
      </c>
      <c r="L109" s="34" t="s">
        <v>979</v>
      </c>
      <c r="M109" s="29"/>
      <c r="N109" s="92"/>
      <c r="O109" s="92">
        <v>1</v>
      </c>
      <c r="P109" s="92"/>
      <c r="Q109" s="65" t="s">
        <v>393</v>
      </c>
      <c r="R109" s="29"/>
      <c r="S109" s="29"/>
    </row>
    <row r="110" spans="1:19" ht="12.75" customHeight="1">
      <c r="A110" s="95">
        <v>108</v>
      </c>
      <c r="B110" s="26" t="s">
        <v>479</v>
      </c>
      <c r="C110" s="26" t="str">
        <f>Table6[[#This Row],[Band Combination]]&amp;" "&amp;Table6[[#This Row],[RAN4
Release]]</f>
        <v>CA_29A-30A-66A Rel-14</v>
      </c>
      <c r="D110" s="63" t="s">
        <v>219</v>
      </c>
      <c r="E110" s="34" t="s">
        <v>486</v>
      </c>
      <c r="F110" s="95" t="s">
        <v>1005</v>
      </c>
      <c r="G110" s="102">
        <v>29</v>
      </c>
      <c r="H110" s="102">
        <v>30</v>
      </c>
      <c r="I110" s="102">
        <v>66</v>
      </c>
      <c r="J110" s="102" t="s">
        <v>373</v>
      </c>
      <c r="K110" s="102" t="s">
        <v>373</v>
      </c>
      <c r="L110" s="34" t="s">
        <v>971</v>
      </c>
      <c r="M110" s="29"/>
      <c r="N110" s="92"/>
      <c r="O110" s="92">
        <v>1</v>
      </c>
      <c r="P110" s="92"/>
      <c r="Q110" s="65" t="s">
        <v>393</v>
      </c>
      <c r="R110" s="29"/>
      <c r="S110" s="29"/>
    </row>
    <row r="111" spans="1:19" ht="12.75" customHeight="1">
      <c r="A111" s="95">
        <v>109</v>
      </c>
      <c r="B111" s="26" t="s">
        <v>479</v>
      </c>
      <c r="C111" s="26" t="str">
        <f>Table6[[#This Row],[Band Combination]]&amp;" "&amp;Table6[[#This Row],[RAN4
Release]]</f>
        <v>CA_29A-66A-66A Rel-14</v>
      </c>
      <c r="D111" s="63" t="s">
        <v>220</v>
      </c>
      <c r="E111" s="34" t="s">
        <v>486</v>
      </c>
      <c r="F111" s="95" t="s">
        <v>1005</v>
      </c>
      <c r="G111" s="102">
        <v>29</v>
      </c>
      <c r="H111" s="102">
        <v>66</v>
      </c>
      <c r="I111" s="102">
        <v>66</v>
      </c>
      <c r="J111" s="102" t="s">
        <v>373</v>
      </c>
      <c r="K111" s="102" t="s">
        <v>373</v>
      </c>
      <c r="L111" s="34" t="s">
        <v>977</v>
      </c>
      <c r="M111" s="29"/>
      <c r="N111" s="92"/>
      <c r="O111" s="92">
        <v>1</v>
      </c>
      <c r="P111" s="92"/>
      <c r="Q111" s="65" t="s">
        <v>393</v>
      </c>
      <c r="R111" s="29"/>
      <c r="S111" s="29"/>
    </row>
    <row r="112" spans="1:19" ht="12.75" customHeight="1">
      <c r="A112" s="95">
        <v>110</v>
      </c>
      <c r="B112" s="26" t="s">
        <v>479</v>
      </c>
      <c r="C112" s="26" t="str">
        <f>Table6[[#This Row],[Band Combination]]&amp;" "&amp;Table6[[#This Row],[RAN4
Release]]</f>
        <v>CA_29A-66C Rel-14</v>
      </c>
      <c r="D112" s="63" t="s">
        <v>221</v>
      </c>
      <c r="E112" s="34" t="s">
        <v>486</v>
      </c>
      <c r="F112" s="95" t="s">
        <v>1005</v>
      </c>
      <c r="G112" s="102">
        <v>29</v>
      </c>
      <c r="H112" s="102">
        <v>66</v>
      </c>
      <c r="I112" s="102" t="s">
        <v>373</v>
      </c>
      <c r="J112" s="102" t="s">
        <v>373</v>
      </c>
      <c r="K112" s="102" t="s">
        <v>373</v>
      </c>
      <c r="L112" s="34" t="s">
        <v>977</v>
      </c>
      <c r="M112" s="29"/>
      <c r="N112" s="92"/>
      <c r="O112" s="92">
        <v>1</v>
      </c>
      <c r="P112" s="92"/>
      <c r="Q112" s="65" t="s">
        <v>393</v>
      </c>
      <c r="R112" s="29"/>
      <c r="S112" s="29"/>
    </row>
    <row r="113" spans="1:19" ht="12.75" customHeight="1">
      <c r="A113" s="95">
        <v>111</v>
      </c>
      <c r="B113" s="26" t="s">
        <v>479</v>
      </c>
      <c r="C113" s="26" t="str">
        <f>Table6[[#This Row],[Band Combination]]&amp;" "&amp;Table6[[#This Row],[RAN4
Release]]</f>
        <v>CA_30A-66A-66A Rel-14</v>
      </c>
      <c r="D113" s="63" t="s">
        <v>222</v>
      </c>
      <c r="E113" s="34" t="s">
        <v>486</v>
      </c>
      <c r="F113" s="95" t="s">
        <v>1005</v>
      </c>
      <c r="G113" s="102">
        <v>30</v>
      </c>
      <c r="H113" s="102">
        <v>66</v>
      </c>
      <c r="I113" s="102">
        <v>66</v>
      </c>
      <c r="J113" s="102" t="s">
        <v>373</v>
      </c>
      <c r="K113" s="102" t="s">
        <v>373</v>
      </c>
      <c r="L113" s="34" t="s">
        <v>977</v>
      </c>
      <c r="M113" s="29"/>
      <c r="N113" s="92"/>
      <c r="O113" s="92">
        <v>1</v>
      </c>
      <c r="P113" s="92"/>
      <c r="Q113" s="65" t="s">
        <v>393</v>
      </c>
      <c r="R113" s="29"/>
      <c r="S113" s="29"/>
    </row>
    <row r="114" spans="1:19" ht="12.75" customHeight="1">
      <c r="A114" s="95">
        <v>112</v>
      </c>
      <c r="B114" s="26" t="s">
        <v>479</v>
      </c>
      <c r="C114" s="26" t="str">
        <f>Table6[[#This Row],[Band Combination]]&amp;" "&amp;Table6[[#This Row],[RAN4
Release]]</f>
        <v>CA_42A-42C Rel-13</v>
      </c>
      <c r="D114" s="63" t="s">
        <v>223</v>
      </c>
      <c r="E114" s="34" t="s">
        <v>485</v>
      </c>
      <c r="F114" s="95" t="s">
        <v>1005</v>
      </c>
      <c r="G114" s="102">
        <v>42</v>
      </c>
      <c r="H114" s="102">
        <v>42</v>
      </c>
      <c r="I114" s="102" t="s">
        <v>373</v>
      </c>
      <c r="J114" s="102" t="s">
        <v>373</v>
      </c>
      <c r="K114" s="102" t="s">
        <v>373</v>
      </c>
      <c r="L114" s="34" t="s">
        <v>969</v>
      </c>
      <c r="M114" s="29"/>
      <c r="N114" s="92"/>
      <c r="O114" s="92">
        <v>1</v>
      </c>
      <c r="P114" s="92"/>
      <c r="Q114" s="65" t="s">
        <v>459</v>
      </c>
      <c r="R114" s="29"/>
      <c r="S114" s="29"/>
    </row>
    <row r="115" spans="1:19" ht="12.75" customHeight="1">
      <c r="A115" s="95">
        <v>113</v>
      </c>
      <c r="B115" s="26" t="s">
        <v>479</v>
      </c>
      <c r="C115" s="26" t="str">
        <f>Table6[[#This Row],[Band Combination]]&amp;" "&amp;Table6[[#This Row],[RAN4
Release]]</f>
        <v>CA_42D Rel-13</v>
      </c>
      <c r="D115" s="63" t="s">
        <v>224</v>
      </c>
      <c r="E115" s="34" t="s">
        <v>485</v>
      </c>
      <c r="F115" s="95" t="s">
        <v>1005</v>
      </c>
      <c r="G115" s="102">
        <v>42</v>
      </c>
      <c r="H115" s="102" t="s">
        <v>373</v>
      </c>
      <c r="I115" s="102" t="s">
        <v>373</v>
      </c>
      <c r="J115" s="102" t="s">
        <v>373</v>
      </c>
      <c r="K115" s="102" t="s">
        <v>373</v>
      </c>
      <c r="L115" s="34" t="s">
        <v>974</v>
      </c>
      <c r="M115" s="29"/>
      <c r="N115" s="92"/>
      <c r="O115" s="92">
        <v>1</v>
      </c>
      <c r="P115" s="92"/>
      <c r="Q115" s="65" t="s">
        <v>460</v>
      </c>
      <c r="R115" s="29"/>
      <c r="S115" s="29"/>
    </row>
    <row r="116" spans="1:19" ht="12.75" customHeight="1">
      <c r="A116" s="95">
        <v>114</v>
      </c>
      <c r="B116" s="26" t="s">
        <v>479</v>
      </c>
      <c r="C116" s="26" t="str">
        <f>Table6[[#This Row],[Band Combination]]&amp;" "&amp;Table6[[#This Row],[RAN4
Release]]</f>
        <v>CA_48A-48A-66A Rel-14</v>
      </c>
      <c r="D116" s="63" t="s">
        <v>232</v>
      </c>
      <c r="E116" s="34" t="s">
        <v>486</v>
      </c>
      <c r="F116" s="95" t="s">
        <v>1004</v>
      </c>
      <c r="G116" s="102">
        <v>48</v>
      </c>
      <c r="H116" s="102">
        <v>48</v>
      </c>
      <c r="I116" s="102" t="s">
        <v>373</v>
      </c>
      <c r="J116" s="102" t="s">
        <v>373</v>
      </c>
      <c r="K116" s="102" t="s">
        <v>373</v>
      </c>
      <c r="L116" s="34" t="s">
        <v>961</v>
      </c>
      <c r="M116" s="92">
        <v>0</v>
      </c>
      <c r="N116" s="92">
        <v>0</v>
      </c>
      <c r="O116" s="92">
        <v>0</v>
      </c>
      <c r="P116" s="92">
        <v>0</v>
      </c>
      <c r="Q116" s="65" t="s">
        <v>393</v>
      </c>
      <c r="R116" s="29"/>
      <c r="S116" s="29" t="s">
        <v>463</v>
      </c>
    </row>
    <row r="117" spans="1:19" ht="12.75" customHeight="1">
      <c r="A117" s="95">
        <v>115</v>
      </c>
      <c r="B117" s="26" t="s">
        <v>479</v>
      </c>
      <c r="C117" s="26" t="str">
        <f>Table6[[#This Row],[Band Combination]]&amp;" "&amp;Table6[[#This Row],[RAN4
Release]]</f>
        <v>CA_48C-48A TBD</v>
      </c>
      <c r="D117" s="63" t="s">
        <v>234</v>
      </c>
      <c r="E117" s="34" t="s">
        <v>466</v>
      </c>
      <c r="F117" s="92" t="s">
        <v>900</v>
      </c>
      <c r="G117" s="102">
        <v>48</v>
      </c>
      <c r="H117" s="102">
        <v>48</v>
      </c>
      <c r="I117" s="102" t="s">
        <v>373</v>
      </c>
      <c r="J117" s="102" t="s">
        <v>373</v>
      </c>
      <c r="K117" s="102" t="s">
        <v>373</v>
      </c>
      <c r="L117" s="34"/>
      <c r="M117" s="92">
        <v>0</v>
      </c>
      <c r="N117" s="92">
        <v>0</v>
      </c>
      <c r="O117" s="92">
        <v>0</v>
      </c>
      <c r="P117" s="92">
        <v>0</v>
      </c>
      <c r="Q117" s="65" t="s">
        <v>459</v>
      </c>
      <c r="R117" s="29"/>
      <c r="S117" s="29" t="s">
        <v>847</v>
      </c>
    </row>
    <row r="118" spans="1:19" ht="12.75" customHeight="1">
      <c r="A118" s="95">
        <v>116</v>
      </c>
      <c r="B118" s="26" t="s">
        <v>479</v>
      </c>
      <c r="C118" s="26" t="str">
        <f>Table6[[#This Row],[Band Combination]]&amp;" "&amp;Table6[[#This Row],[RAN4
Release]]</f>
        <v>CA_48A-66C Rel-15</v>
      </c>
      <c r="D118" s="63" t="s">
        <v>233</v>
      </c>
      <c r="E118" s="34" t="s">
        <v>450</v>
      </c>
      <c r="F118" s="95" t="s">
        <v>1004</v>
      </c>
      <c r="G118" s="102">
        <v>48</v>
      </c>
      <c r="H118" s="102">
        <v>66</v>
      </c>
      <c r="I118" s="102" t="s">
        <v>373</v>
      </c>
      <c r="J118" s="102" t="s">
        <v>373</v>
      </c>
      <c r="K118" s="102" t="s">
        <v>373</v>
      </c>
      <c r="L118" s="34" t="s">
        <v>961</v>
      </c>
      <c r="M118" s="92">
        <v>0</v>
      </c>
      <c r="N118" s="92">
        <v>0</v>
      </c>
      <c r="O118" s="92">
        <v>0</v>
      </c>
      <c r="P118" s="92">
        <v>0</v>
      </c>
      <c r="Q118" s="65" t="s">
        <v>393</v>
      </c>
      <c r="R118" s="29"/>
      <c r="S118" s="29" t="s">
        <v>463</v>
      </c>
    </row>
    <row r="119" spans="1:19" ht="12.75" customHeight="1">
      <c r="A119" s="95">
        <v>117</v>
      </c>
      <c r="B119" s="26" t="s">
        <v>479</v>
      </c>
      <c r="C119" s="26" t="str">
        <f>Table6[[#This Row],[Band Combination]]&amp;" "&amp;Table6[[#This Row],[RAN4
Release]]</f>
        <v>CA_48C-66A Rel-14</v>
      </c>
      <c r="D119" s="63" t="s">
        <v>230</v>
      </c>
      <c r="E119" s="34" t="s">
        <v>486</v>
      </c>
      <c r="F119" s="95" t="s">
        <v>1004</v>
      </c>
      <c r="G119" s="102">
        <v>48</v>
      </c>
      <c r="H119" s="102">
        <v>66</v>
      </c>
      <c r="I119" s="102" t="s">
        <v>373</v>
      </c>
      <c r="J119" s="102" t="s">
        <v>373</v>
      </c>
      <c r="K119" s="102" t="s">
        <v>373</v>
      </c>
      <c r="L119" s="34" t="s">
        <v>961</v>
      </c>
      <c r="M119" s="92">
        <v>0</v>
      </c>
      <c r="N119" s="92">
        <v>0</v>
      </c>
      <c r="O119" s="92">
        <v>0</v>
      </c>
      <c r="P119" s="92">
        <v>0</v>
      </c>
      <c r="Q119" s="65" t="s">
        <v>393</v>
      </c>
      <c r="R119" s="29"/>
      <c r="S119" s="29" t="s">
        <v>463</v>
      </c>
    </row>
    <row r="120" spans="1:19" ht="12.75" customHeight="1">
      <c r="A120" s="95">
        <v>118</v>
      </c>
      <c r="B120" s="26" t="s">
        <v>479</v>
      </c>
      <c r="C120" s="26" t="str">
        <f>Table6[[#This Row],[Band Combination]]&amp;" "&amp;Table6[[#This Row],[RAN4
Release]]</f>
        <v>CA_48D Rel-14</v>
      </c>
      <c r="D120" s="63" t="s">
        <v>229</v>
      </c>
      <c r="E120" s="34" t="s">
        <v>486</v>
      </c>
      <c r="F120" s="95" t="s">
        <v>1005</v>
      </c>
      <c r="G120" s="102">
        <v>48</v>
      </c>
      <c r="H120" s="102" t="s">
        <v>373</v>
      </c>
      <c r="I120" s="102" t="s">
        <v>373</v>
      </c>
      <c r="J120" s="102" t="s">
        <v>373</v>
      </c>
      <c r="K120" s="102" t="s">
        <v>373</v>
      </c>
      <c r="L120" s="34" t="s">
        <v>973</v>
      </c>
      <c r="M120" s="29"/>
      <c r="N120" s="92"/>
      <c r="O120" s="92"/>
      <c r="P120" s="92">
        <v>1</v>
      </c>
      <c r="Q120" s="65" t="s">
        <v>460</v>
      </c>
      <c r="R120" s="29"/>
      <c r="S120" s="29"/>
    </row>
    <row r="121" spans="1:19" ht="12.75" customHeight="1">
      <c r="A121" s="95">
        <v>119</v>
      </c>
      <c r="B121" s="26" t="s">
        <v>479</v>
      </c>
      <c r="C121" s="26" t="str">
        <f>Table6[[#This Row],[Band Combination]]&amp;" "&amp;Table6[[#This Row],[RAN4
Release]]</f>
        <v>CA_66A-66A-66A Rel-15</v>
      </c>
      <c r="D121" s="63" t="s">
        <v>225</v>
      </c>
      <c r="E121" s="34" t="s">
        <v>450</v>
      </c>
      <c r="F121" s="95" t="s">
        <v>1005</v>
      </c>
      <c r="G121" s="102">
        <v>66</v>
      </c>
      <c r="H121" s="102">
        <v>66</v>
      </c>
      <c r="I121" s="102">
        <v>66</v>
      </c>
      <c r="J121" s="102" t="s">
        <v>373</v>
      </c>
      <c r="K121" s="102" t="s">
        <v>373</v>
      </c>
      <c r="L121" s="34" t="s">
        <v>979</v>
      </c>
      <c r="M121" s="29"/>
      <c r="N121" s="92"/>
      <c r="O121" s="92">
        <v>1</v>
      </c>
      <c r="P121" s="92"/>
      <c r="Q121" s="65" t="s">
        <v>393</v>
      </c>
      <c r="R121" s="29"/>
      <c r="S121" s="29"/>
    </row>
    <row r="122" spans="1:19" ht="12.75" customHeight="1">
      <c r="A122" s="95">
        <v>120</v>
      </c>
      <c r="B122" s="26" t="s">
        <v>479</v>
      </c>
      <c r="C122" s="26" t="str">
        <f>Table6[[#This Row],[Band Combination]]&amp;" "&amp;Table6[[#This Row],[RAN4
Release]]</f>
        <v>CA_66A-66A-71A Rel-15</v>
      </c>
      <c r="D122" s="63" t="s">
        <v>226</v>
      </c>
      <c r="E122" s="34" t="s">
        <v>450</v>
      </c>
      <c r="F122" s="95" t="s">
        <v>1005</v>
      </c>
      <c r="G122" s="102">
        <v>66</v>
      </c>
      <c r="H122" s="102">
        <v>66</v>
      </c>
      <c r="I122" s="102">
        <v>66</v>
      </c>
      <c r="J122" s="102" t="s">
        <v>373</v>
      </c>
      <c r="K122" s="102" t="s">
        <v>373</v>
      </c>
      <c r="L122" s="34" t="s">
        <v>979</v>
      </c>
      <c r="M122" s="29"/>
      <c r="N122" s="92"/>
      <c r="O122" s="92">
        <v>1</v>
      </c>
      <c r="P122" s="92"/>
      <c r="Q122" s="65" t="s">
        <v>393</v>
      </c>
      <c r="R122" s="29"/>
      <c r="S122" s="29"/>
    </row>
    <row r="123" spans="1:19" ht="12.75" customHeight="1">
      <c r="A123" s="95">
        <v>121</v>
      </c>
      <c r="B123" s="26" t="s">
        <v>479</v>
      </c>
      <c r="C123" s="26" t="str">
        <f>Table6[[#This Row],[Band Combination]]&amp;" "&amp;Table6[[#This Row],[RAN4
Release]]</f>
        <v>CA_66A-66C Rel-14</v>
      </c>
      <c r="D123" s="63" t="s">
        <v>227</v>
      </c>
      <c r="E123" s="34" t="s">
        <v>486</v>
      </c>
      <c r="F123" s="95" t="s">
        <v>1005</v>
      </c>
      <c r="G123" s="102">
        <v>66</v>
      </c>
      <c r="H123" s="102">
        <v>66</v>
      </c>
      <c r="I123" s="102" t="s">
        <v>373</v>
      </c>
      <c r="J123" s="102" t="s">
        <v>373</v>
      </c>
      <c r="K123" s="102" t="s">
        <v>373</v>
      </c>
      <c r="L123" s="34" t="s">
        <v>977</v>
      </c>
      <c r="M123" s="29"/>
      <c r="N123" s="92"/>
      <c r="O123" s="92">
        <v>1</v>
      </c>
      <c r="P123" s="92"/>
      <c r="Q123" s="65" t="s">
        <v>459</v>
      </c>
      <c r="R123" s="29"/>
      <c r="S123" s="29"/>
    </row>
    <row r="124" spans="1:19" ht="12.75" customHeight="1">
      <c r="A124" s="95">
        <v>122</v>
      </c>
      <c r="B124" s="26" t="s">
        <v>479</v>
      </c>
      <c r="C124" s="26" t="str">
        <f>Table6[[#This Row],[Band Combination]]&amp;" "&amp;Table6[[#This Row],[RAN4
Release]]</f>
        <v>CA_66D Rel-14</v>
      </c>
      <c r="D124" s="63" t="s">
        <v>228</v>
      </c>
      <c r="E124" s="34" t="s">
        <v>486</v>
      </c>
      <c r="F124" s="95" t="s">
        <v>1006</v>
      </c>
      <c r="G124" s="102">
        <v>66</v>
      </c>
      <c r="H124" s="102" t="s">
        <v>373</v>
      </c>
      <c r="I124" s="102" t="s">
        <v>373</v>
      </c>
      <c r="J124" s="102" t="s">
        <v>373</v>
      </c>
      <c r="K124" s="102" t="s">
        <v>373</v>
      </c>
      <c r="L124" s="34" t="s">
        <v>961</v>
      </c>
      <c r="M124" s="92">
        <v>0.89629630000000005</v>
      </c>
      <c r="N124" s="92">
        <v>0.89629630000000005</v>
      </c>
      <c r="O124" s="92">
        <v>0.89629630000000005</v>
      </c>
      <c r="P124" s="92">
        <v>0.9</v>
      </c>
      <c r="Q124" s="65" t="s">
        <v>460</v>
      </c>
      <c r="R124" s="29"/>
      <c r="S124" s="29"/>
    </row>
    <row r="125" spans="1:19" s="64" customFormat="1" ht="12.75" customHeight="1">
      <c r="A125" s="95">
        <v>123</v>
      </c>
      <c r="B125" s="23" t="s">
        <v>480</v>
      </c>
      <c r="C125" s="23" t="str">
        <f>Table6[[#This Row],[Band Combination]]&amp;" "&amp;Table6[[#This Row],[RAN4
Release]]</f>
        <v>CA_2A-2A-5A-66A Rel-14</v>
      </c>
      <c r="D125" s="38" t="s">
        <v>500</v>
      </c>
      <c r="E125" s="39" t="s">
        <v>486</v>
      </c>
      <c r="F125" s="95" t="s">
        <v>1005</v>
      </c>
      <c r="G125" s="101">
        <v>2</v>
      </c>
      <c r="H125" s="101">
        <v>2</v>
      </c>
      <c r="I125" s="101">
        <v>3</v>
      </c>
      <c r="J125" s="101">
        <v>66</v>
      </c>
      <c r="K125" s="101" t="s">
        <v>373</v>
      </c>
      <c r="L125" s="39" t="s">
        <v>961</v>
      </c>
      <c r="M125" s="93">
        <v>0.86148007999999998</v>
      </c>
      <c r="N125" s="93">
        <v>0.86148007999999998</v>
      </c>
      <c r="O125" s="93">
        <v>0.86148007999999998</v>
      </c>
      <c r="P125" s="93">
        <v>0.86099999999999999</v>
      </c>
      <c r="Q125" s="36" t="s">
        <v>393</v>
      </c>
      <c r="R125" s="24" t="s">
        <v>655</v>
      </c>
      <c r="S125" s="24"/>
    </row>
    <row r="126" spans="1:19" s="64" customFormat="1" ht="12.75" customHeight="1">
      <c r="A126" s="95">
        <v>124</v>
      </c>
      <c r="B126" s="23" t="s">
        <v>480</v>
      </c>
      <c r="C126" s="23" t="str">
        <f>Table6[[#This Row],[Band Combination]]&amp;" "&amp;Table6[[#This Row],[RAN4
Release]]</f>
        <v>CA_2A-2A-4A-12A Rel-13</v>
      </c>
      <c r="D126" s="38" t="s">
        <v>507</v>
      </c>
      <c r="E126" s="39" t="s">
        <v>485</v>
      </c>
      <c r="F126" s="95" t="s">
        <v>1006</v>
      </c>
      <c r="G126" s="101">
        <v>2</v>
      </c>
      <c r="H126" s="101">
        <v>2</v>
      </c>
      <c r="I126" s="101">
        <v>4</v>
      </c>
      <c r="J126" s="101">
        <v>12</v>
      </c>
      <c r="K126" s="101" t="s">
        <v>373</v>
      </c>
      <c r="L126" s="39" t="s">
        <v>961</v>
      </c>
      <c r="M126" s="93">
        <v>0</v>
      </c>
      <c r="N126" s="93">
        <v>0</v>
      </c>
      <c r="O126" s="93">
        <v>0</v>
      </c>
      <c r="P126" s="93">
        <v>0</v>
      </c>
      <c r="Q126" s="36" t="s">
        <v>393</v>
      </c>
      <c r="R126" s="24" t="s">
        <v>655</v>
      </c>
      <c r="S126" s="24"/>
    </row>
    <row r="127" spans="1:19" s="64" customFormat="1" ht="12.75" customHeight="1">
      <c r="A127" s="95">
        <v>125</v>
      </c>
      <c r="B127" s="23" t="s">
        <v>480</v>
      </c>
      <c r="C127" s="23" t="str">
        <f>Table6[[#This Row],[Band Combination]]&amp;" "&amp;Table6[[#This Row],[RAN4
Release]]</f>
        <v>CA_2A-2A-5A-30A Rel-14</v>
      </c>
      <c r="D127" s="38" t="s">
        <v>499</v>
      </c>
      <c r="E127" s="39" t="s">
        <v>486</v>
      </c>
      <c r="F127" s="95" t="s">
        <v>1005</v>
      </c>
      <c r="G127" s="101">
        <v>2</v>
      </c>
      <c r="H127" s="101">
        <v>2</v>
      </c>
      <c r="I127" s="101">
        <v>5</v>
      </c>
      <c r="J127" s="101">
        <v>30</v>
      </c>
      <c r="K127" s="101" t="s">
        <v>373</v>
      </c>
      <c r="L127" s="39" t="s">
        <v>980</v>
      </c>
      <c r="M127" s="24"/>
      <c r="N127" s="93"/>
      <c r="O127" s="93"/>
      <c r="P127" s="93">
        <v>1</v>
      </c>
      <c r="Q127" s="36" t="s">
        <v>393</v>
      </c>
      <c r="R127" s="24"/>
      <c r="S127" s="24"/>
    </row>
    <row r="128" spans="1:19" s="64" customFormat="1" ht="12.75" customHeight="1">
      <c r="A128" s="95">
        <v>126</v>
      </c>
      <c r="B128" s="23" t="s">
        <v>480</v>
      </c>
      <c r="C128" s="23" t="str">
        <f>Table6[[#This Row],[Band Combination]]&amp;" "&amp;Table6[[#This Row],[RAN4
Release]]</f>
        <v>CA_2A-2A-7A-66A Rel-15</v>
      </c>
      <c r="D128" s="38" t="s">
        <v>237</v>
      </c>
      <c r="E128" s="39" t="s">
        <v>450</v>
      </c>
      <c r="F128" s="95" t="s">
        <v>1005</v>
      </c>
      <c r="G128" s="101">
        <v>2</v>
      </c>
      <c r="H128" s="101">
        <v>2</v>
      </c>
      <c r="I128" s="101">
        <v>7</v>
      </c>
      <c r="J128" s="101">
        <v>66</v>
      </c>
      <c r="K128" s="101" t="s">
        <v>373</v>
      </c>
      <c r="L128" s="39" t="s">
        <v>978</v>
      </c>
      <c r="M128" s="24"/>
      <c r="N128" s="93"/>
      <c r="O128" s="93">
        <v>1</v>
      </c>
      <c r="P128" s="93"/>
      <c r="Q128" s="36" t="s">
        <v>393</v>
      </c>
      <c r="R128" s="24" t="s">
        <v>655</v>
      </c>
      <c r="S128" s="24"/>
    </row>
    <row r="129" spans="1:19" s="64" customFormat="1" ht="12.75" customHeight="1">
      <c r="A129" s="95">
        <v>127</v>
      </c>
      <c r="B129" s="23" t="s">
        <v>480</v>
      </c>
      <c r="C129" s="23" t="str">
        <f>Table6[[#This Row],[Band Combination]]&amp;" "&amp;Table6[[#This Row],[RAN4
Release]]</f>
        <v>CA_2A-2A-12A-30A Rel-14</v>
      </c>
      <c r="D129" s="38" t="s">
        <v>501</v>
      </c>
      <c r="E129" s="39" t="s">
        <v>486</v>
      </c>
      <c r="F129" s="95" t="s">
        <v>1005</v>
      </c>
      <c r="G129" s="101">
        <v>2</v>
      </c>
      <c r="H129" s="101">
        <v>2</v>
      </c>
      <c r="I129" s="101">
        <v>12</v>
      </c>
      <c r="J129" s="101">
        <v>30</v>
      </c>
      <c r="K129" s="101" t="s">
        <v>373</v>
      </c>
      <c r="L129" s="39" t="s">
        <v>980</v>
      </c>
      <c r="M129" s="24"/>
      <c r="N129" s="93"/>
      <c r="O129" s="93">
        <v>1</v>
      </c>
      <c r="P129" s="93"/>
      <c r="Q129" s="36" t="s">
        <v>393</v>
      </c>
      <c r="R129" s="24"/>
      <c r="S129" s="24"/>
    </row>
    <row r="130" spans="1:19" s="64" customFormat="1" ht="12.75" customHeight="1">
      <c r="A130" s="95">
        <v>128</v>
      </c>
      <c r="B130" s="23" t="s">
        <v>480</v>
      </c>
      <c r="C130" s="23" t="str">
        <f>Table6[[#This Row],[Band Combination]]&amp;" "&amp;Table6[[#This Row],[RAN4
Release]]</f>
        <v>CA_2A-2A-12A-66A Rel-14</v>
      </c>
      <c r="D130" s="38" t="s">
        <v>502</v>
      </c>
      <c r="E130" s="39" t="s">
        <v>486</v>
      </c>
      <c r="F130" s="95" t="s">
        <v>1005</v>
      </c>
      <c r="G130" s="101">
        <v>2</v>
      </c>
      <c r="H130" s="101">
        <v>2</v>
      </c>
      <c r="I130" s="101">
        <v>12</v>
      </c>
      <c r="J130" s="101">
        <v>66</v>
      </c>
      <c r="K130" s="101" t="s">
        <v>373</v>
      </c>
      <c r="L130" s="39" t="s">
        <v>961</v>
      </c>
      <c r="M130" s="93">
        <v>0.86148007999999998</v>
      </c>
      <c r="N130" s="93">
        <v>0.86148007999999998</v>
      </c>
      <c r="O130" s="93">
        <v>0.86148007999999998</v>
      </c>
      <c r="P130" s="93">
        <v>0.86099999999999999</v>
      </c>
      <c r="Q130" s="36" t="s">
        <v>393</v>
      </c>
      <c r="R130" s="24" t="s">
        <v>655</v>
      </c>
      <c r="S130" s="24"/>
    </row>
    <row r="131" spans="1:19" s="64" customFormat="1" ht="12.75" customHeight="1">
      <c r="A131" s="95">
        <v>129</v>
      </c>
      <c r="B131" s="23" t="s">
        <v>480</v>
      </c>
      <c r="C131" s="23" t="str">
        <f>Table6[[#This Row],[Band Combination]]&amp;" "&amp;Table6[[#This Row],[RAN4
Release]]</f>
        <v>CA_2A-2A-14A-66A Rel-15</v>
      </c>
      <c r="D131" s="38" t="s">
        <v>508</v>
      </c>
      <c r="E131" s="39" t="s">
        <v>450</v>
      </c>
      <c r="F131" s="95" t="s">
        <v>1005</v>
      </c>
      <c r="G131" s="101">
        <v>2</v>
      </c>
      <c r="H131" s="101">
        <v>2</v>
      </c>
      <c r="I131" s="101">
        <v>14</v>
      </c>
      <c r="J131" s="101">
        <v>66</v>
      </c>
      <c r="K131" s="101" t="s">
        <v>373</v>
      </c>
      <c r="L131" s="39" t="s">
        <v>978</v>
      </c>
      <c r="M131" s="24"/>
      <c r="N131" s="93"/>
      <c r="O131" s="93"/>
      <c r="P131" s="93">
        <v>1</v>
      </c>
      <c r="Q131" s="36" t="s">
        <v>393</v>
      </c>
      <c r="R131" s="24"/>
      <c r="S131" s="24"/>
    </row>
    <row r="132" spans="1:19" s="64" customFormat="1" ht="12.75" customHeight="1">
      <c r="A132" s="95">
        <v>130</v>
      </c>
      <c r="B132" s="23" t="s">
        <v>480</v>
      </c>
      <c r="C132" s="23" t="str">
        <f>Table6[[#This Row],[Band Combination]]&amp;" "&amp;Table6[[#This Row],[RAN4
Release]]</f>
        <v>CA_2A-2A-29A-30A Rel-14</v>
      </c>
      <c r="D132" s="38" t="s">
        <v>509</v>
      </c>
      <c r="E132" s="39" t="s">
        <v>486</v>
      </c>
      <c r="F132" s="95" t="s">
        <v>1005</v>
      </c>
      <c r="G132" s="101">
        <v>2</v>
      </c>
      <c r="H132" s="101">
        <v>2</v>
      </c>
      <c r="I132" s="101">
        <v>29</v>
      </c>
      <c r="J132" s="101">
        <v>30</v>
      </c>
      <c r="K132" s="101" t="s">
        <v>373</v>
      </c>
      <c r="L132" s="39" t="s">
        <v>978</v>
      </c>
      <c r="M132" s="24"/>
      <c r="N132" s="93"/>
      <c r="O132" s="93"/>
      <c r="P132" s="93">
        <v>1</v>
      </c>
      <c r="Q132" s="36" t="s">
        <v>393</v>
      </c>
      <c r="R132" s="24"/>
      <c r="S132" s="24"/>
    </row>
    <row r="133" spans="1:19" s="64" customFormat="1" ht="12.75" customHeight="1">
      <c r="A133" s="95">
        <v>131</v>
      </c>
      <c r="B133" s="23" t="s">
        <v>480</v>
      </c>
      <c r="C133" s="23" t="str">
        <f>Table6[[#This Row],[Band Combination]]&amp;" "&amp;Table6[[#This Row],[RAN4
Release]]</f>
        <v>CA_2A-2A-66A-66A Rel-14</v>
      </c>
      <c r="D133" s="38" t="s">
        <v>243</v>
      </c>
      <c r="E133" s="39" t="s">
        <v>486</v>
      </c>
      <c r="F133" s="95" t="s">
        <v>1005</v>
      </c>
      <c r="G133" s="101">
        <v>2</v>
      </c>
      <c r="H133" s="101">
        <v>2</v>
      </c>
      <c r="I133" s="101">
        <v>66</v>
      </c>
      <c r="J133" s="101">
        <v>66</v>
      </c>
      <c r="K133" s="101" t="s">
        <v>373</v>
      </c>
      <c r="L133" s="39" t="s">
        <v>1090</v>
      </c>
      <c r="M133" s="93">
        <v>0.86148007999999998</v>
      </c>
      <c r="N133" s="93">
        <v>0.86148007999999998</v>
      </c>
      <c r="O133" s="93">
        <v>0.86148007999999998</v>
      </c>
      <c r="P133" s="93">
        <v>0.86099999999999999</v>
      </c>
      <c r="Q133" s="36" t="s">
        <v>393</v>
      </c>
      <c r="R133" s="24"/>
      <c r="S133" s="24"/>
    </row>
    <row r="134" spans="1:19" s="64" customFormat="1" ht="12.75" customHeight="1">
      <c r="A134" s="95">
        <v>132</v>
      </c>
      <c r="B134" s="23" t="s">
        <v>480</v>
      </c>
      <c r="C134" s="23" t="str">
        <f>Table6[[#This Row],[Band Combination]]&amp;" "&amp;Table6[[#This Row],[RAN4
Release]]</f>
        <v>CA_2A-2A-66C Rel-14</v>
      </c>
      <c r="D134" s="38" t="s">
        <v>510</v>
      </c>
      <c r="E134" s="39" t="s">
        <v>486</v>
      </c>
      <c r="F134" s="95" t="s">
        <v>1004</v>
      </c>
      <c r="G134" s="101">
        <v>2</v>
      </c>
      <c r="H134" s="101">
        <v>2</v>
      </c>
      <c r="I134" s="101">
        <v>66</v>
      </c>
      <c r="J134" s="101" t="s">
        <v>373</v>
      </c>
      <c r="K134" s="101" t="s">
        <v>373</v>
      </c>
      <c r="L134" s="39" t="s">
        <v>961</v>
      </c>
      <c r="M134" s="93">
        <v>0</v>
      </c>
      <c r="N134" s="93">
        <v>0</v>
      </c>
      <c r="O134" s="93">
        <v>0</v>
      </c>
      <c r="P134" s="93">
        <v>0</v>
      </c>
      <c r="Q134" s="36" t="s">
        <v>393</v>
      </c>
      <c r="R134" s="24"/>
      <c r="S134" s="24" t="s">
        <v>463</v>
      </c>
    </row>
    <row r="135" spans="1:19" s="64" customFormat="1" ht="12.75" customHeight="1">
      <c r="A135" s="95">
        <v>133</v>
      </c>
      <c r="B135" s="23" t="s">
        <v>480</v>
      </c>
      <c r="C135" s="23" t="str">
        <f>Table6[[#This Row],[Band Combination]]&amp;" "&amp;Table6[[#This Row],[RAN4
Release]]</f>
        <v>CA_2A-4A-4A-12A Rel-13</v>
      </c>
      <c r="D135" s="38" t="s">
        <v>511</v>
      </c>
      <c r="E135" s="39" t="s">
        <v>485</v>
      </c>
      <c r="F135" s="95" t="s">
        <v>1006</v>
      </c>
      <c r="G135" s="101">
        <v>2</v>
      </c>
      <c r="H135" s="101">
        <v>4</v>
      </c>
      <c r="I135" s="101">
        <v>4</v>
      </c>
      <c r="J135" s="101">
        <v>12</v>
      </c>
      <c r="K135" s="101" t="s">
        <v>373</v>
      </c>
      <c r="L135" s="39" t="s">
        <v>961</v>
      </c>
      <c r="M135" s="93">
        <v>0</v>
      </c>
      <c r="N135" s="93">
        <v>0</v>
      </c>
      <c r="O135" s="93">
        <v>0</v>
      </c>
      <c r="P135" s="93">
        <v>0</v>
      </c>
      <c r="Q135" s="36" t="s">
        <v>393</v>
      </c>
      <c r="R135" s="24"/>
      <c r="S135" s="24"/>
    </row>
    <row r="136" spans="1:19" s="64" customFormat="1" ht="12.75" customHeight="1">
      <c r="A136" s="95">
        <v>134</v>
      </c>
      <c r="B136" s="23" t="s">
        <v>480</v>
      </c>
      <c r="C136" s="23" t="str">
        <f>Table6[[#This Row],[Band Combination]]&amp;" "&amp;Table6[[#This Row],[RAN4
Release]]</f>
        <v>CA_2A-4A-5A-12A Rel-13</v>
      </c>
      <c r="D136" s="38" t="s">
        <v>512</v>
      </c>
      <c r="E136" s="39" t="s">
        <v>485</v>
      </c>
      <c r="F136" s="95" t="s">
        <v>1005</v>
      </c>
      <c r="G136" s="101">
        <v>2</v>
      </c>
      <c r="H136" s="101">
        <v>4</v>
      </c>
      <c r="I136" s="101">
        <v>5</v>
      </c>
      <c r="J136" s="101">
        <v>12</v>
      </c>
      <c r="K136" s="101" t="s">
        <v>373</v>
      </c>
      <c r="L136" s="39" t="s">
        <v>971</v>
      </c>
      <c r="M136" s="24"/>
      <c r="N136" s="93"/>
      <c r="O136" s="93">
        <v>1</v>
      </c>
      <c r="P136" s="93"/>
      <c r="Q136" s="36" t="s">
        <v>393</v>
      </c>
      <c r="R136" s="24"/>
      <c r="S136" s="24"/>
    </row>
    <row r="137" spans="1:19" s="64" customFormat="1" ht="12.75" customHeight="1">
      <c r="A137" s="95">
        <v>135</v>
      </c>
      <c r="B137" s="23" t="s">
        <v>480</v>
      </c>
      <c r="C137" s="23" t="str">
        <f>Table6[[#This Row],[Band Combination]]&amp;" "&amp;Table6[[#This Row],[RAN4
Release]]</f>
        <v>CA_2A-4A-5A-29A Rel-13</v>
      </c>
      <c r="D137" s="38" t="s">
        <v>513</v>
      </c>
      <c r="E137" s="39" t="s">
        <v>485</v>
      </c>
      <c r="F137" s="95" t="s">
        <v>1005</v>
      </c>
      <c r="G137" s="101">
        <v>2</v>
      </c>
      <c r="H137" s="101">
        <v>4</v>
      </c>
      <c r="I137" s="101">
        <v>5</v>
      </c>
      <c r="J137" s="101">
        <v>29</v>
      </c>
      <c r="K137" s="101" t="s">
        <v>373</v>
      </c>
      <c r="L137" s="39" t="s">
        <v>979</v>
      </c>
      <c r="M137" s="24"/>
      <c r="N137" s="93"/>
      <c r="O137" s="93">
        <v>1</v>
      </c>
      <c r="P137" s="93"/>
      <c r="Q137" s="36" t="s">
        <v>393</v>
      </c>
      <c r="R137" s="24" t="s">
        <v>470</v>
      </c>
      <c r="S137" s="24"/>
    </row>
    <row r="138" spans="1:19" s="64" customFormat="1" ht="12.75" customHeight="1">
      <c r="A138" s="95">
        <v>136</v>
      </c>
      <c r="B138" s="23" t="s">
        <v>480</v>
      </c>
      <c r="C138" s="23" t="str">
        <f>Table6[[#This Row],[Band Combination]]&amp;" "&amp;Table6[[#This Row],[RAN4
Release]]</f>
        <v>CA_2A-4A-5A-30A Rel-13</v>
      </c>
      <c r="D138" s="38" t="s">
        <v>514</v>
      </c>
      <c r="E138" s="39" t="s">
        <v>485</v>
      </c>
      <c r="F138" s="95" t="s">
        <v>1005</v>
      </c>
      <c r="G138" s="101">
        <v>2</v>
      </c>
      <c r="H138" s="101">
        <v>4</v>
      </c>
      <c r="I138" s="101">
        <v>5</v>
      </c>
      <c r="J138" s="101">
        <v>30</v>
      </c>
      <c r="K138" s="101" t="s">
        <v>373</v>
      </c>
      <c r="L138" s="39" t="s">
        <v>971</v>
      </c>
      <c r="M138" s="24"/>
      <c r="N138" s="93"/>
      <c r="O138" s="93">
        <v>1</v>
      </c>
      <c r="P138" s="93"/>
      <c r="Q138" s="36" t="s">
        <v>393</v>
      </c>
      <c r="R138" s="24"/>
      <c r="S138" s="24"/>
    </row>
    <row r="139" spans="1:19" s="64" customFormat="1" ht="12.75" customHeight="1">
      <c r="A139" s="95">
        <v>137</v>
      </c>
      <c r="B139" s="23" t="s">
        <v>480</v>
      </c>
      <c r="C139" s="23" t="str">
        <f>Table6[[#This Row],[Band Combination]]&amp;" "&amp;Table6[[#This Row],[RAN4
Release]]</f>
        <v>CA_2A-4A-7A-7A Rel-14</v>
      </c>
      <c r="D139" s="38" t="s">
        <v>249</v>
      </c>
      <c r="E139" s="39" t="s">
        <v>486</v>
      </c>
      <c r="F139" s="95" t="s">
        <v>1005</v>
      </c>
      <c r="G139" s="101">
        <v>2</v>
      </c>
      <c r="H139" s="101">
        <v>4</v>
      </c>
      <c r="I139" s="101">
        <v>7</v>
      </c>
      <c r="J139" s="101">
        <v>7</v>
      </c>
      <c r="K139" s="101" t="s">
        <v>373</v>
      </c>
      <c r="L139" s="39" t="s">
        <v>978</v>
      </c>
      <c r="M139" s="24"/>
      <c r="N139" s="93"/>
      <c r="O139" s="93">
        <v>1</v>
      </c>
      <c r="P139" s="93"/>
      <c r="Q139" s="36" t="s">
        <v>393</v>
      </c>
      <c r="R139" s="24" t="s">
        <v>494</v>
      </c>
      <c r="S139" s="24"/>
    </row>
    <row r="140" spans="1:19" s="64" customFormat="1" ht="12.75" customHeight="1">
      <c r="A140" s="95">
        <v>138</v>
      </c>
      <c r="B140" s="23" t="s">
        <v>480</v>
      </c>
      <c r="C140" s="23" t="str">
        <f>Table6[[#This Row],[Band Combination]]&amp;" "&amp;Table6[[#This Row],[RAN4
Release]]</f>
        <v>CA_2A-4A-7A-12A Rel-13</v>
      </c>
      <c r="D140" s="38" t="s">
        <v>251</v>
      </c>
      <c r="E140" s="39" t="s">
        <v>485</v>
      </c>
      <c r="F140" s="95" t="s">
        <v>1005</v>
      </c>
      <c r="G140" s="101">
        <v>2</v>
      </c>
      <c r="H140" s="101">
        <v>4</v>
      </c>
      <c r="I140" s="101">
        <v>7</v>
      </c>
      <c r="J140" s="101">
        <v>12</v>
      </c>
      <c r="K140" s="101" t="s">
        <v>373</v>
      </c>
      <c r="L140" s="39" t="s">
        <v>980</v>
      </c>
      <c r="M140" s="24"/>
      <c r="N140" s="93"/>
      <c r="O140" s="93">
        <v>1</v>
      </c>
      <c r="P140" s="93"/>
      <c r="Q140" s="36" t="s">
        <v>393</v>
      </c>
      <c r="R140" s="24" t="s">
        <v>655</v>
      </c>
      <c r="S140" s="24"/>
    </row>
    <row r="141" spans="1:19" s="64" customFormat="1" ht="12.75" customHeight="1">
      <c r="A141" s="95">
        <v>139</v>
      </c>
      <c r="B141" s="23" t="s">
        <v>480</v>
      </c>
      <c r="C141" s="23" t="str">
        <f>Table6[[#This Row],[Band Combination]]&amp;" "&amp;Table6[[#This Row],[RAN4
Release]]</f>
        <v>CA_2A-4A-7C Rel-14</v>
      </c>
      <c r="D141" s="38" t="s">
        <v>250</v>
      </c>
      <c r="E141" s="39" t="s">
        <v>486</v>
      </c>
      <c r="F141" s="95" t="s">
        <v>1004</v>
      </c>
      <c r="G141" s="101">
        <v>2</v>
      </c>
      <c r="H141" s="101">
        <v>4</v>
      </c>
      <c r="I141" s="101">
        <v>7</v>
      </c>
      <c r="J141" s="101" t="s">
        <v>373</v>
      </c>
      <c r="K141" s="101" t="s">
        <v>373</v>
      </c>
      <c r="L141" s="39" t="s">
        <v>961</v>
      </c>
      <c r="M141" s="93">
        <v>0</v>
      </c>
      <c r="N141" s="93">
        <v>0</v>
      </c>
      <c r="O141" s="93">
        <v>0</v>
      </c>
      <c r="P141" s="93">
        <v>0</v>
      </c>
      <c r="Q141" s="36" t="s">
        <v>393</v>
      </c>
      <c r="R141" s="24" t="s">
        <v>470</v>
      </c>
      <c r="S141" s="24" t="s">
        <v>463</v>
      </c>
    </row>
    <row r="142" spans="1:19" s="64" customFormat="1" ht="12.75" customHeight="1">
      <c r="A142" s="95">
        <v>140</v>
      </c>
      <c r="B142" s="23" t="s">
        <v>480</v>
      </c>
      <c r="C142" s="23" t="str">
        <f>Table6[[#This Row],[Band Combination]]&amp;" "&amp;Table6[[#This Row],[RAN4
Release]]</f>
        <v>CA_2A-4A-12A-30A Rel-13</v>
      </c>
      <c r="D142" s="38" t="s">
        <v>515</v>
      </c>
      <c r="E142" s="39" t="s">
        <v>485</v>
      </c>
      <c r="F142" s="95" t="s">
        <v>1005</v>
      </c>
      <c r="G142" s="101">
        <v>2</v>
      </c>
      <c r="H142" s="101">
        <v>4</v>
      </c>
      <c r="I142" s="101">
        <v>12</v>
      </c>
      <c r="J142" s="101">
        <v>30</v>
      </c>
      <c r="K142" s="101" t="s">
        <v>373</v>
      </c>
      <c r="L142" s="39" t="s">
        <v>971</v>
      </c>
      <c r="M142" s="24"/>
      <c r="N142" s="93"/>
      <c r="O142" s="93">
        <v>1</v>
      </c>
      <c r="P142" s="93"/>
      <c r="Q142" s="36" t="s">
        <v>393</v>
      </c>
      <c r="R142" s="24"/>
      <c r="S142" s="24"/>
    </row>
    <row r="143" spans="1:19" s="64" customFormat="1" ht="12.75" customHeight="1">
      <c r="A143" s="95">
        <v>141</v>
      </c>
      <c r="B143" s="23" t="s">
        <v>480</v>
      </c>
      <c r="C143" s="23" t="str">
        <f>Table6[[#This Row],[Band Combination]]&amp;" "&amp;Table6[[#This Row],[RAN4
Release]]</f>
        <v>CA_2A-4A-29A-30A Rel-13</v>
      </c>
      <c r="D143" s="38" t="s">
        <v>253</v>
      </c>
      <c r="E143" s="39" t="s">
        <v>485</v>
      </c>
      <c r="F143" s="95" t="s">
        <v>1005</v>
      </c>
      <c r="G143" s="101">
        <v>2</v>
      </c>
      <c r="H143" s="101">
        <v>4</v>
      </c>
      <c r="I143" s="101">
        <v>29</v>
      </c>
      <c r="J143" s="101">
        <v>30</v>
      </c>
      <c r="K143" s="101" t="s">
        <v>373</v>
      </c>
      <c r="L143" s="39" t="s">
        <v>971</v>
      </c>
      <c r="M143" s="24"/>
      <c r="N143" s="93"/>
      <c r="O143" s="93">
        <v>1</v>
      </c>
      <c r="P143" s="93"/>
      <c r="Q143" s="36" t="s">
        <v>393</v>
      </c>
      <c r="R143" s="24"/>
      <c r="S143" s="24"/>
    </row>
    <row r="144" spans="1:19" s="64" customFormat="1" ht="12.75" customHeight="1">
      <c r="A144" s="95">
        <v>142</v>
      </c>
      <c r="B144" s="23" t="s">
        <v>480</v>
      </c>
      <c r="C144" s="23" t="str">
        <f>Table6[[#This Row],[Band Combination]]&amp;" "&amp;Table6[[#This Row],[RAN4
Release]]</f>
        <v>CA_2A-5A-30A-66A Rel-14</v>
      </c>
      <c r="D144" s="38" t="s">
        <v>256</v>
      </c>
      <c r="E144" s="39" t="s">
        <v>486</v>
      </c>
      <c r="F144" s="95" t="s">
        <v>1005</v>
      </c>
      <c r="G144" s="101">
        <v>2</v>
      </c>
      <c r="H144" s="101">
        <v>5</v>
      </c>
      <c r="I144" s="101">
        <v>30</v>
      </c>
      <c r="J144" s="101">
        <v>66</v>
      </c>
      <c r="K144" s="101" t="s">
        <v>373</v>
      </c>
      <c r="L144" s="39" t="s">
        <v>971</v>
      </c>
      <c r="M144" s="24"/>
      <c r="N144" s="93"/>
      <c r="O144" s="93">
        <v>1</v>
      </c>
      <c r="P144" s="93"/>
      <c r="Q144" s="36" t="s">
        <v>393</v>
      </c>
      <c r="R144" s="24"/>
      <c r="S144" s="24"/>
    </row>
    <row r="145" spans="1:19" s="64" customFormat="1" ht="12.75" customHeight="1">
      <c r="A145" s="95">
        <v>143</v>
      </c>
      <c r="B145" s="23" t="s">
        <v>480</v>
      </c>
      <c r="C145" s="23" t="str">
        <f>Table6[[#This Row],[Band Combination]]&amp;" "&amp;Table6[[#This Row],[RAN4
Release]]</f>
        <v>CA_2A-5B-30A Rel-14</v>
      </c>
      <c r="D145" s="38" t="s">
        <v>516</v>
      </c>
      <c r="E145" s="39" t="s">
        <v>486</v>
      </c>
      <c r="F145" s="95" t="s">
        <v>1005</v>
      </c>
      <c r="G145" s="101">
        <v>2</v>
      </c>
      <c r="H145" s="101">
        <v>5</v>
      </c>
      <c r="I145" s="101">
        <v>30</v>
      </c>
      <c r="J145" s="101" t="s">
        <v>373</v>
      </c>
      <c r="K145" s="101" t="s">
        <v>373</v>
      </c>
      <c r="L145" s="39" t="s">
        <v>978</v>
      </c>
      <c r="M145" s="24"/>
      <c r="N145" s="93"/>
      <c r="O145" s="93"/>
      <c r="P145" s="93">
        <v>1</v>
      </c>
      <c r="Q145" s="36" t="s">
        <v>393</v>
      </c>
      <c r="R145" s="24"/>
      <c r="S145" s="24"/>
    </row>
    <row r="146" spans="1:19" s="64" customFormat="1" ht="12.75" customHeight="1">
      <c r="A146" s="95">
        <v>144</v>
      </c>
      <c r="B146" s="23" t="s">
        <v>480</v>
      </c>
      <c r="C146" s="23" t="str">
        <f>Table6[[#This Row],[Band Combination]]&amp;" "&amp;Table6[[#This Row],[RAN4
Release]]</f>
        <v>CA_2A-5A-66A-66A Rel-14</v>
      </c>
      <c r="D146" s="38" t="s">
        <v>257</v>
      </c>
      <c r="E146" s="39" t="s">
        <v>486</v>
      </c>
      <c r="F146" s="95" t="s">
        <v>1005</v>
      </c>
      <c r="G146" s="101">
        <v>2</v>
      </c>
      <c r="H146" s="101">
        <v>5</v>
      </c>
      <c r="I146" s="101">
        <v>66</v>
      </c>
      <c r="J146" s="101">
        <v>66</v>
      </c>
      <c r="K146" s="101" t="s">
        <v>373</v>
      </c>
      <c r="L146" s="39" t="s">
        <v>961</v>
      </c>
      <c r="M146" s="93">
        <v>0.86148007999999998</v>
      </c>
      <c r="N146" s="24">
        <v>0.86148007999999998</v>
      </c>
      <c r="O146" s="24">
        <v>0.86148007999999998</v>
      </c>
      <c r="P146" s="24">
        <v>0.86099999999999999</v>
      </c>
      <c r="Q146" s="36" t="s">
        <v>393</v>
      </c>
      <c r="R146" s="24"/>
      <c r="S146" s="24"/>
    </row>
    <row r="147" spans="1:19" s="64" customFormat="1" ht="12.75" customHeight="1">
      <c r="A147" s="95">
        <v>145</v>
      </c>
      <c r="B147" s="23" t="s">
        <v>480</v>
      </c>
      <c r="C147" s="23" t="str">
        <f>Table6[[#This Row],[Band Combination]]&amp;" "&amp;Table6[[#This Row],[RAN4
Release]]</f>
        <v>CA_2A-5B-66A Rel-14</v>
      </c>
      <c r="D147" s="38" t="s">
        <v>517</v>
      </c>
      <c r="E147" s="39" t="s">
        <v>486</v>
      </c>
      <c r="F147" s="95" t="s">
        <v>1005</v>
      </c>
      <c r="G147" s="101">
        <v>2</v>
      </c>
      <c r="H147" s="101">
        <v>5</v>
      </c>
      <c r="I147" s="101">
        <v>66</v>
      </c>
      <c r="J147" s="101" t="s">
        <v>373</v>
      </c>
      <c r="K147" s="101" t="s">
        <v>373</v>
      </c>
      <c r="L147" s="39" t="s">
        <v>978</v>
      </c>
      <c r="M147" s="24"/>
      <c r="N147" s="93"/>
      <c r="O147" s="93"/>
      <c r="P147" s="93">
        <v>1</v>
      </c>
      <c r="Q147" s="36" t="s">
        <v>393</v>
      </c>
      <c r="R147" s="24"/>
      <c r="S147" s="24"/>
    </row>
    <row r="148" spans="1:19" ht="12.75" customHeight="1">
      <c r="A148" s="95">
        <v>146</v>
      </c>
      <c r="B148" s="23" t="s">
        <v>480</v>
      </c>
      <c r="C148" s="23" t="str">
        <f>Table6[[#This Row],[Band Combination]]&amp;" "&amp;Table6[[#This Row],[RAN4
Release]]</f>
        <v>CA_2A-12A-30A-66A Rel-14</v>
      </c>
      <c r="D148" s="38" t="s">
        <v>258</v>
      </c>
      <c r="E148" s="39" t="s">
        <v>486</v>
      </c>
      <c r="F148" s="95" t="s">
        <v>1005</v>
      </c>
      <c r="G148" s="101">
        <v>2</v>
      </c>
      <c r="H148" s="101">
        <v>12</v>
      </c>
      <c r="I148" s="101">
        <v>30</v>
      </c>
      <c r="J148" s="101">
        <v>66</v>
      </c>
      <c r="K148" s="101" t="s">
        <v>373</v>
      </c>
      <c r="L148" s="39" t="s">
        <v>971</v>
      </c>
      <c r="M148" s="24"/>
      <c r="N148" s="93"/>
      <c r="O148" s="93">
        <v>1</v>
      </c>
      <c r="P148" s="93"/>
      <c r="Q148" s="36" t="s">
        <v>393</v>
      </c>
      <c r="R148" s="24"/>
      <c r="S148" s="24"/>
    </row>
    <row r="149" spans="1:19" ht="12.75" customHeight="1">
      <c r="A149" s="95">
        <v>147</v>
      </c>
      <c r="B149" s="23" t="s">
        <v>480</v>
      </c>
      <c r="C149" s="23" t="str">
        <f>Table6[[#This Row],[Band Combination]]&amp;" "&amp;Table6[[#This Row],[RAN4
Release]]</f>
        <v>CA_2C-12A-30A Rel-13</v>
      </c>
      <c r="D149" s="38" t="s">
        <v>264</v>
      </c>
      <c r="E149" s="39" t="s">
        <v>485</v>
      </c>
      <c r="F149" s="95" t="s">
        <v>1005</v>
      </c>
      <c r="G149" s="101">
        <v>2</v>
      </c>
      <c r="H149" s="101">
        <v>12</v>
      </c>
      <c r="I149" s="101">
        <v>30</v>
      </c>
      <c r="J149" s="101" t="s">
        <v>373</v>
      </c>
      <c r="K149" s="101" t="s">
        <v>373</v>
      </c>
      <c r="L149" s="39" t="s">
        <v>971</v>
      </c>
      <c r="M149" s="24"/>
      <c r="N149" s="93"/>
      <c r="O149" s="93">
        <v>1</v>
      </c>
      <c r="P149" s="93"/>
      <c r="Q149" s="36" t="s">
        <v>393</v>
      </c>
      <c r="R149" s="24"/>
      <c r="S149" s="24"/>
    </row>
    <row r="150" spans="1:19" ht="12.75" customHeight="1">
      <c r="A150" s="95">
        <v>148</v>
      </c>
      <c r="B150" s="23" t="s">
        <v>480</v>
      </c>
      <c r="C150" s="23" t="str">
        <f>Table6[[#This Row],[Band Combination]]&amp;" "&amp;Table6[[#This Row],[RAN4
Release]]</f>
        <v>CA_2A-12A-66A-66A Rel-14</v>
      </c>
      <c r="D150" s="38" t="s">
        <v>259</v>
      </c>
      <c r="E150" s="39" t="s">
        <v>486</v>
      </c>
      <c r="F150" s="95" t="s">
        <v>1005</v>
      </c>
      <c r="G150" s="101">
        <v>2</v>
      </c>
      <c r="H150" s="101">
        <v>12</v>
      </c>
      <c r="I150" s="101">
        <v>66</v>
      </c>
      <c r="J150" s="101">
        <v>66</v>
      </c>
      <c r="K150" s="101" t="s">
        <v>373</v>
      </c>
      <c r="L150" s="39" t="s">
        <v>980</v>
      </c>
      <c r="M150" s="24"/>
      <c r="N150" s="93"/>
      <c r="O150" s="93">
        <v>1</v>
      </c>
      <c r="P150" s="93"/>
      <c r="Q150" s="36" t="s">
        <v>393</v>
      </c>
      <c r="R150" s="24"/>
      <c r="S150" s="24"/>
    </row>
    <row r="151" spans="1:19" ht="12.75" customHeight="1">
      <c r="A151" s="95">
        <v>149</v>
      </c>
      <c r="B151" s="23" t="s">
        <v>480</v>
      </c>
      <c r="C151" s="23" t="str">
        <f>Table6[[#This Row],[Band Combination]]&amp;" "&amp;Table6[[#This Row],[RAN4
Release]]</f>
        <v>CA_2A-12A-66C Rel-14</v>
      </c>
      <c r="D151" s="38" t="s">
        <v>260</v>
      </c>
      <c r="E151" s="39" t="s">
        <v>486</v>
      </c>
      <c r="F151" s="95" t="s">
        <v>1004</v>
      </c>
      <c r="G151" s="101">
        <v>2</v>
      </c>
      <c r="H151" s="101">
        <v>12</v>
      </c>
      <c r="I151" s="101">
        <v>66</v>
      </c>
      <c r="J151" s="101" t="s">
        <v>373</v>
      </c>
      <c r="K151" s="101" t="s">
        <v>373</v>
      </c>
      <c r="L151" s="39" t="s">
        <v>961</v>
      </c>
      <c r="M151" s="93">
        <v>0</v>
      </c>
      <c r="N151" s="93">
        <v>0</v>
      </c>
      <c r="O151" s="93">
        <v>0</v>
      </c>
      <c r="P151" s="93">
        <v>0</v>
      </c>
      <c r="Q151" s="36" t="s">
        <v>393</v>
      </c>
      <c r="R151" s="24"/>
      <c r="S151" s="24" t="s">
        <v>463</v>
      </c>
    </row>
    <row r="152" spans="1:19" ht="12.75" customHeight="1">
      <c r="A152" s="95">
        <v>150</v>
      </c>
      <c r="B152" s="23" t="s">
        <v>480</v>
      </c>
      <c r="C152" s="23" t="str">
        <f>Table6[[#This Row],[Band Combination]]&amp;" "&amp;Table6[[#This Row],[RAN4
Release]]</f>
        <v>CA_2A-14A-30A-66A Rel-15</v>
      </c>
      <c r="D152" s="38" t="s">
        <v>261</v>
      </c>
      <c r="E152" s="39" t="s">
        <v>450</v>
      </c>
      <c r="F152" s="95" t="s">
        <v>1005</v>
      </c>
      <c r="G152" s="101">
        <v>2</v>
      </c>
      <c r="H152" s="101">
        <v>14</v>
      </c>
      <c r="I152" s="101">
        <v>30</v>
      </c>
      <c r="J152" s="101">
        <v>66</v>
      </c>
      <c r="K152" s="101" t="s">
        <v>373</v>
      </c>
      <c r="L152" s="39" t="s">
        <v>979</v>
      </c>
      <c r="M152" s="24"/>
      <c r="N152" s="93"/>
      <c r="O152" s="93">
        <v>1</v>
      </c>
      <c r="P152" s="93"/>
      <c r="Q152" s="36" t="s">
        <v>393</v>
      </c>
      <c r="R152" s="24"/>
      <c r="S152" s="24"/>
    </row>
    <row r="153" spans="1:19" ht="12.75" customHeight="1">
      <c r="A153" s="95">
        <v>151</v>
      </c>
      <c r="B153" s="23" t="s">
        <v>480</v>
      </c>
      <c r="C153" s="23" t="str">
        <f>Table6[[#This Row],[Band Combination]]&amp;" "&amp;Table6[[#This Row],[RAN4
Release]]</f>
        <v>CA_2A-14A-66A-66A Rel-15</v>
      </c>
      <c r="D153" s="38" t="s">
        <v>262</v>
      </c>
      <c r="E153" s="39" t="s">
        <v>450</v>
      </c>
      <c r="F153" s="95" t="s">
        <v>1005</v>
      </c>
      <c r="G153" s="101">
        <v>2</v>
      </c>
      <c r="H153" s="101">
        <v>14</v>
      </c>
      <c r="I153" s="101">
        <v>66</v>
      </c>
      <c r="J153" s="101">
        <v>66</v>
      </c>
      <c r="K153" s="101" t="s">
        <v>373</v>
      </c>
      <c r="L153" s="39" t="s">
        <v>978</v>
      </c>
      <c r="M153" s="24"/>
      <c r="N153" s="93"/>
      <c r="O153" s="93">
        <v>1</v>
      </c>
      <c r="P153" s="93"/>
      <c r="Q153" s="36" t="s">
        <v>393</v>
      </c>
      <c r="R153" s="24"/>
      <c r="S153" s="24"/>
    </row>
    <row r="154" spans="1:19" ht="12.75" customHeight="1">
      <c r="A154" s="95">
        <v>152</v>
      </c>
      <c r="B154" s="23" t="s">
        <v>480</v>
      </c>
      <c r="C154" s="23" t="str">
        <f>Table6[[#This Row],[Band Combination]]&amp;" "&amp;Table6[[#This Row],[RAN4
Release]]</f>
        <v>CA_2A-29A-30A-66A Rel-15</v>
      </c>
      <c r="D154" s="38" t="s">
        <v>518</v>
      </c>
      <c r="E154" s="39" t="s">
        <v>450</v>
      </c>
      <c r="F154" s="95" t="s">
        <v>1005</v>
      </c>
      <c r="G154" s="101">
        <v>2</v>
      </c>
      <c r="H154" s="101">
        <v>29</v>
      </c>
      <c r="I154" s="101">
        <v>30</v>
      </c>
      <c r="J154" s="101">
        <v>66</v>
      </c>
      <c r="K154" s="101" t="s">
        <v>373</v>
      </c>
      <c r="L154" s="39" t="s">
        <v>978</v>
      </c>
      <c r="M154" s="24"/>
      <c r="N154" s="93"/>
      <c r="O154" s="93"/>
      <c r="P154" s="93">
        <v>1</v>
      </c>
      <c r="Q154" s="36" t="s">
        <v>393</v>
      </c>
      <c r="R154" s="24"/>
      <c r="S154" s="24"/>
    </row>
    <row r="155" spans="1:19" ht="12.75" customHeight="1">
      <c r="A155" s="95">
        <v>153</v>
      </c>
      <c r="B155" s="23" t="s">
        <v>480</v>
      </c>
      <c r="C155" s="23" t="str">
        <f>Table6[[#This Row],[Band Combination]]&amp;" "&amp;Table6[[#This Row],[RAN4
Release]]</f>
        <v>CA_2C-29A-30A Rel-13</v>
      </c>
      <c r="D155" s="38" t="s">
        <v>265</v>
      </c>
      <c r="E155" s="39" t="s">
        <v>485</v>
      </c>
      <c r="F155" s="95" t="s">
        <v>1005</v>
      </c>
      <c r="G155" s="101">
        <v>2</v>
      </c>
      <c r="H155" s="101">
        <v>29</v>
      </c>
      <c r="I155" s="101">
        <v>30</v>
      </c>
      <c r="J155" s="101" t="s">
        <v>373</v>
      </c>
      <c r="K155" s="101" t="s">
        <v>373</v>
      </c>
      <c r="L155" s="39" t="s">
        <v>971</v>
      </c>
      <c r="M155" s="24"/>
      <c r="N155" s="93"/>
      <c r="O155" s="93">
        <v>1</v>
      </c>
      <c r="P155" s="93"/>
      <c r="Q155" s="36" t="s">
        <v>393</v>
      </c>
      <c r="R155" s="24"/>
      <c r="S155" s="24"/>
    </row>
    <row r="156" spans="1:19" ht="12.75" customHeight="1">
      <c r="A156" s="95">
        <v>154</v>
      </c>
      <c r="B156" s="23" t="s">
        <v>480</v>
      </c>
      <c r="C156" s="23" t="str">
        <f>Table6[[#This Row],[Band Combination]]&amp;" "&amp;Table6[[#This Row],[RAN4
Release]]</f>
        <v>CA_2A-48A-48A-66A Rel-14</v>
      </c>
      <c r="D156" s="38" t="s">
        <v>284</v>
      </c>
      <c r="E156" s="39" t="s">
        <v>486</v>
      </c>
      <c r="F156" s="95" t="s">
        <v>1004</v>
      </c>
      <c r="G156" s="101">
        <v>2</v>
      </c>
      <c r="H156" s="101">
        <v>48</v>
      </c>
      <c r="I156" s="101">
        <v>48</v>
      </c>
      <c r="J156" s="101">
        <v>66</v>
      </c>
      <c r="K156" s="101" t="s">
        <v>373</v>
      </c>
      <c r="L156" s="39" t="s">
        <v>961</v>
      </c>
      <c r="M156" s="93">
        <v>0</v>
      </c>
      <c r="N156" s="93">
        <v>0</v>
      </c>
      <c r="O156" s="93">
        <v>0</v>
      </c>
      <c r="P156" s="93">
        <v>0</v>
      </c>
      <c r="Q156" s="36" t="s">
        <v>393</v>
      </c>
      <c r="R156" s="24"/>
      <c r="S156" s="24" t="s">
        <v>463</v>
      </c>
    </row>
    <row r="157" spans="1:19" ht="12.75" customHeight="1">
      <c r="A157" s="95">
        <v>155</v>
      </c>
      <c r="B157" s="23" t="s">
        <v>480</v>
      </c>
      <c r="C157" s="23" t="str">
        <f>Table6[[#This Row],[Band Combination]]&amp;" "&amp;Table6[[#This Row],[RAN4
Release]]</f>
        <v>CA_2A-48C-66A Rel-15</v>
      </c>
      <c r="D157" s="38" t="s">
        <v>283</v>
      </c>
      <c r="E157" s="39" t="s">
        <v>450</v>
      </c>
      <c r="F157" s="95" t="s">
        <v>1004</v>
      </c>
      <c r="G157" s="101">
        <v>2</v>
      </c>
      <c r="H157" s="101">
        <v>48</v>
      </c>
      <c r="I157" s="101">
        <v>66</v>
      </c>
      <c r="J157" s="101" t="s">
        <v>373</v>
      </c>
      <c r="K157" s="101" t="s">
        <v>373</v>
      </c>
      <c r="L157" s="39" t="s">
        <v>961</v>
      </c>
      <c r="M157" s="93">
        <v>0</v>
      </c>
      <c r="N157" s="93">
        <v>0</v>
      </c>
      <c r="O157" s="93">
        <v>0</v>
      </c>
      <c r="P157" s="93">
        <v>0</v>
      </c>
      <c r="Q157" s="36" t="s">
        <v>393</v>
      </c>
      <c r="R157" s="24"/>
      <c r="S157" s="24" t="s">
        <v>463</v>
      </c>
    </row>
    <row r="158" spans="1:19" ht="12.75" customHeight="1">
      <c r="A158" s="95">
        <v>156</v>
      </c>
      <c r="B158" s="23" t="s">
        <v>480</v>
      </c>
      <c r="C158" s="23" t="str">
        <f>Table6[[#This Row],[Band Combination]]&amp;" "&amp;Table6[[#This Row],[RAN4
Release]]</f>
        <v>CA_2C-66A-66A Rel-15</v>
      </c>
      <c r="D158" s="38" t="s">
        <v>266</v>
      </c>
      <c r="E158" s="39" t="s">
        <v>450</v>
      </c>
      <c r="F158" s="95" t="s">
        <v>1005</v>
      </c>
      <c r="G158" s="101">
        <v>2</v>
      </c>
      <c r="H158" s="101">
        <v>66</v>
      </c>
      <c r="I158" s="101">
        <v>66</v>
      </c>
      <c r="J158" s="101">
        <v>66</v>
      </c>
      <c r="K158" s="101" t="s">
        <v>373</v>
      </c>
      <c r="L158" s="39" t="s">
        <v>981</v>
      </c>
      <c r="M158" s="24"/>
      <c r="N158" s="93"/>
      <c r="O158" s="93">
        <v>1</v>
      </c>
      <c r="P158" s="93"/>
      <c r="Q158" s="36" t="s">
        <v>393</v>
      </c>
      <c r="R158" s="24"/>
      <c r="S158" s="24"/>
    </row>
    <row r="159" spans="1:19" ht="12.75" customHeight="1">
      <c r="A159" s="95">
        <v>157</v>
      </c>
      <c r="B159" s="23" t="s">
        <v>480</v>
      </c>
      <c r="C159" s="23" t="str">
        <f>Table6[[#This Row],[Band Combination]]&amp;" "&amp;Table6[[#This Row],[RAN4
Release]]</f>
        <v>CA_4A-4A-5A-30A Rel-13</v>
      </c>
      <c r="D159" s="38" t="s">
        <v>267</v>
      </c>
      <c r="E159" s="39" t="s">
        <v>485</v>
      </c>
      <c r="F159" s="95" t="s">
        <v>1005</v>
      </c>
      <c r="G159" s="101">
        <v>4</v>
      </c>
      <c r="H159" s="101">
        <v>4</v>
      </c>
      <c r="I159" s="101">
        <v>5</v>
      </c>
      <c r="J159" s="101">
        <v>30</v>
      </c>
      <c r="K159" s="101" t="s">
        <v>373</v>
      </c>
      <c r="L159" s="39" t="s">
        <v>980</v>
      </c>
      <c r="M159" s="24"/>
      <c r="N159" s="93"/>
      <c r="O159" s="93">
        <v>1</v>
      </c>
      <c r="P159" s="93"/>
      <c r="Q159" s="36" t="s">
        <v>393</v>
      </c>
      <c r="R159" s="24"/>
      <c r="S159" s="24"/>
    </row>
    <row r="160" spans="1:19" ht="12.75" customHeight="1">
      <c r="A160" s="95">
        <v>158</v>
      </c>
      <c r="B160" s="23" t="s">
        <v>480</v>
      </c>
      <c r="C160" s="23" t="str">
        <f>Table6[[#This Row],[Band Combination]]&amp;" "&amp;Table6[[#This Row],[RAN4
Release]]</f>
        <v>CA_4A-4A-12A-30A Rel-13</v>
      </c>
      <c r="D160" s="38" t="s">
        <v>449</v>
      </c>
      <c r="E160" s="39" t="s">
        <v>485</v>
      </c>
      <c r="F160" s="95" t="s">
        <v>1005</v>
      </c>
      <c r="G160" s="101">
        <v>4</v>
      </c>
      <c r="H160" s="101">
        <v>4</v>
      </c>
      <c r="I160" s="101">
        <v>12</v>
      </c>
      <c r="J160" s="101">
        <v>30</v>
      </c>
      <c r="K160" s="101" t="s">
        <v>373</v>
      </c>
      <c r="L160" s="39" t="s">
        <v>980</v>
      </c>
      <c r="M160" s="24"/>
      <c r="N160" s="93"/>
      <c r="O160" s="93">
        <v>1</v>
      </c>
      <c r="P160" s="93"/>
      <c r="Q160" s="36" t="s">
        <v>393</v>
      </c>
      <c r="R160" s="24"/>
      <c r="S160" s="24"/>
    </row>
    <row r="161" spans="1:19" ht="12.75" customHeight="1">
      <c r="A161" s="95">
        <v>159</v>
      </c>
      <c r="B161" s="23" t="s">
        <v>480</v>
      </c>
      <c r="C161" s="23" t="str">
        <f>Table6[[#This Row],[Band Combination]]&amp;" "&amp;Table6[[#This Row],[RAN4
Release]]</f>
        <v>CA_5A-30A-66A-66A Rel-14</v>
      </c>
      <c r="D161" s="38" t="s">
        <v>271</v>
      </c>
      <c r="E161" s="39" t="s">
        <v>486</v>
      </c>
      <c r="F161" s="95" t="s">
        <v>1005</v>
      </c>
      <c r="G161" s="101">
        <v>5</v>
      </c>
      <c r="H161" s="101">
        <v>30</v>
      </c>
      <c r="I161" s="101">
        <v>66</v>
      </c>
      <c r="J161" s="101">
        <v>66</v>
      </c>
      <c r="K161" s="101" t="s">
        <v>373</v>
      </c>
      <c r="L161" s="39" t="s">
        <v>961</v>
      </c>
      <c r="M161" s="93">
        <v>0.92413102000000003</v>
      </c>
      <c r="N161" s="93">
        <v>0.92413102000000003</v>
      </c>
      <c r="O161" s="93">
        <v>0.92413102000000003</v>
      </c>
      <c r="P161" s="93">
        <v>0.92400000000000004</v>
      </c>
      <c r="Q161" s="36" t="s">
        <v>393</v>
      </c>
      <c r="R161" s="24"/>
      <c r="S161" s="24"/>
    </row>
    <row r="162" spans="1:19" ht="12.75" customHeight="1">
      <c r="A162" s="95">
        <v>160</v>
      </c>
      <c r="B162" s="23" t="s">
        <v>480</v>
      </c>
      <c r="C162" s="23" t="str">
        <f>Table6[[#This Row],[Band Combination]]&amp;" "&amp;Table6[[#This Row],[RAN4
Release]]</f>
        <v>CA_5B-30A-66A Rel-14</v>
      </c>
      <c r="D162" s="38" t="s">
        <v>269</v>
      </c>
      <c r="E162" s="39" t="s">
        <v>486</v>
      </c>
      <c r="F162" s="95" t="s">
        <v>1005</v>
      </c>
      <c r="G162" s="101">
        <v>5</v>
      </c>
      <c r="H162" s="101">
        <v>30</v>
      </c>
      <c r="I162" s="101">
        <v>66</v>
      </c>
      <c r="J162" s="101">
        <v>66</v>
      </c>
      <c r="K162" s="101" t="s">
        <v>373</v>
      </c>
      <c r="L162" s="39" t="s">
        <v>971</v>
      </c>
      <c r="M162" s="24"/>
      <c r="N162" s="93"/>
      <c r="O162" s="93">
        <v>1</v>
      </c>
      <c r="P162" s="93"/>
      <c r="Q162" s="36" t="s">
        <v>393</v>
      </c>
      <c r="R162" s="24"/>
      <c r="S162" s="24"/>
    </row>
    <row r="163" spans="1:19" ht="12.75" customHeight="1">
      <c r="A163" s="95">
        <v>161</v>
      </c>
      <c r="B163" s="23" t="s">
        <v>480</v>
      </c>
      <c r="C163" s="23" t="str">
        <f>Table6[[#This Row],[Band Combination]]&amp;" "&amp;Table6[[#This Row],[RAN4
Release]]</f>
        <v>CA_5B-66A-66A Rel-14</v>
      </c>
      <c r="D163" s="38" t="s">
        <v>270</v>
      </c>
      <c r="E163" s="39" t="s">
        <v>486</v>
      </c>
      <c r="F163" s="95" t="s">
        <v>1005</v>
      </c>
      <c r="G163" s="101">
        <v>5</v>
      </c>
      <c r="H163" s="101">
        <v>66</v>
      </c>
      <c r="I163" s="101">
        <v>66</v>
      </c>
      <c r="J163" s="101">
        <v>66</v>
      </c>
      <c r="K163" s="101" t="s">
        <v>373</v>
      </c>
      <c r="L163" s="39" t="s">
        <v>971</v>
      </c>
      <c r="M163" s="24"/>
      <c r="N163" s="93"/>
      <c r="O163" s="93">
        <v>1</v>
      </c>
      <c r="P163" s="93"/>
      <c r="Q163" s="36" t="s">
        <v>393</v>
      </c>
      <c r="R163" s="24"/>
      <c r="S163" s="24"/>
    </row>
    <row r="164" spans="1:19" ht="12.75" customHeight="1">
      <c r="A164" s="95">
        <v>162</v>
      </c>
      <c r="B164" s="23" t="s">
        <v>480</v>
      </c>
      <c r="C164" s="23" t="str">
        <f>Table6[[#This Row],[Band Combination]]&amp;" "&amp;Table6[[#This Row],[RAN4
Release]]</f>
        <v>CA_12A-30A-66A-66A Rel-14</v>
      </c>
      <c r="D164" s="38" t="s">
        <v>272</v>
      </c>
      <c r="E164" s="39" t="s">
        <v>486</v>
      </c>
      <c r="F164" s="95" t="s">
        <v>1005</v>
      </c>
      <c r="G164" s="101">
        <v>12</v>
      </c>
      <c r="H164" s="101">
        <v>30</v>
      </c>
      <c r="I164" s="101">
        <v>66</v>
      </c>
      <c r="J164" s="101">
        <v>66</v>
      </c>
      <c r="K164" s="101" t="s">
        <v>373</v>
      </c>
      <c r="L164" s="39" t="s">
        <v>961</v>
      </c>
      <c r="M164" s="93">
        <v>0.90140374000000001</v>
      </c>
      <c r="N164" s="93">
        <v>0.90140374000000001</v>
      </c>
      <c r="O164" s="93">
        <v>0.90140374000000001</v>
      </c>
      <c r="P164" s="93">
        <v>0.90100000000000002</v>
      </c>
      <c r="Q164" s="36" t="s">
        <v>393</v>
      </c>
      <c r="R164" s="24"/>
      <c r="S164" s="24"/>
    </row>
    <row r="165" spans="1:19" ht="12.75" customHeight="1">
      <c r="A165" s="95">
        <v>163</v>
      </c>
      <c r="B165" s="23" t="s">
        <v>480</v>
      </c>
      <c r="C165" s="23" t="str">
        <f>Table6[[#This Row],[Band Combination]]&amp;" "&amp;Table6[[#This Row],[RAN4
Release]]</f>
        <v>CA_14A-30A-66A-66A Rel-15</v>
      </c>
      <c r="D165" s="38" t="s">
        <v>273</v>
      </c>
      <c r="E165" s="39" t="s">
        <v>450</v>
      </c>
      <c r="F165" s="95" t="s">
        <v>1005</v>
      </c>
      <c r="G165" s="101">
        <v>14</v>
      </c>
      <c r="H165" s="101">
        <v>30</v>
      </c>
      <c r="I165" s="101">
        <v>66</v>
      </c>
      <c r="J165" s="101">
        <v>66</v>
      </c>
      <c r="K165" s="101" t="s">
        <v>373</v>
      </c>
      <c r="L165" s="39" t="s">
        <v>979</v>
      </c>
      <c r="M165" s="24"/>
      <c r="N165" s="93"/>
      <c r="O165" s="93">
        <v>1</v>
      </c>
      <c r="P165" s="93"/>
      <c r="Q165" s="36" t="s">
        <v>393</v>
      </c>
      <c r="R165" s="24"/>
      <c r="S165" s="24"/>
    </row>
    <row r="166" spans="1:19" ht="12.75" customHeight="1">
      <c r="A166" s="95">
        <v>164</v>
      </c>
      <c r="B166" s="23" t="s">
        <v>480</v>
      </c>
      <c r="C166" s="23" t="str">
        <f>Table6[[#This Row],[Band Combination]]&amp;" "&amp;Table6[[#This Row],[RAN4
Release]]</f>
        <v>CA_29A-30A-66A-66A Rel-15</v>
      </c>
      <c r="D166" s="38" t="s">
        <v>275</v>
      </c>
      <c r="E166" s="39" t="s">
        <v>450</v>
      </c>
      <c r="F166" s="95" t="s">
        <v>1005</v>
      </c>
      <c r="G166" s="101">
        <v>29</v>
      </c>
      <c r="H166" s="101">
        <v>30</v>
      </c>
      <c r="I166" s="101">
        <v>66</v>
      </c>
      <c r="J166" s="101">
        <v>66</v>
      </c>
      <c r="K166" s="101" t="s">
        <v>373</v>
      </c>
      <c r="L166" s="39" t="s">
        <v>1090</v>
      </c>
      <c r="M166" s="116">
        <v>1</v>
      </c>
      <c r="N166" s="93">
        <v>0</v>
      </c>
      <c r="O166" s="93">
        <v>0</v>
      </c>
      <c r="P166" s="93">
        <v>0</v>
      </c>
      <c r="Q166" s="36" t="s">
        <v>393</v>
      </c>
      <c r="R166" s="24"/>
      <c r="S166" s="101"/>
    </row>
    <row r="167" spans="1:19" ht="12.75" customHeight="1">
      <c r="A167" s="95">
        <v>165</v>
      </c>
      <c r="B167" s="23" t="s">
        <v>480</v>
      </c>
      <c r="C167" s="23" t="str">
        <f>Table6[[#This Row],[Band Combination]]&amp;" "&amp;Table6[[#This Row],[RAN4
Release]]</f>
        <v>CA_42A-42D Rel-13</v>
      </c>
      <c r="D167" s="38" t="s">
        <v>276</v>
      </c>
      <c r="E167" s="39" t="s">
        <v>485</v>
      </c>
      <c r="F167" s="95" t="s">
        <v>1004</v>
      </c>
      <c r="G167" s="101">
        <v>42</v>
      </c>
      <c r="H167" s="101">
        <v>42</v>
      </c>
      <c r="I167" s="101" t="s">
        <v>373</v>
      </c>
      <c r="J167" s="101" t="s">
        <v>373</v>
      </c>
      <c r="K167" s="101" t="s">
        <v>373</v>
      </c>
      <c r="L167" s="39" t="s">
        <v>961</v>
      </c>
      <c r="M167" s="93">
        <v>0.86827704999999999</v>
      </c>
      <c r="N167" s="93">
        <v>0.86827704999999999</v>
      </c>
      <c r="O167" s="93">
        <v>0.86827704999999999</v>
      </c>
      <c r="P167" s="93">
        <v>0.87</v>
      </c>
      <c r="Q167" s="36" t="s">
        <v>459</v>
      </c>
      <c r="R167" s="24"/>
      <c r="S167" s="24"/>
    </row>
    <row r="168" spans="1:19" ht="12.75" customHeight="1">
      <c r="A168" s="95">
        <v>166</v>
      </c>
      <c r="B168" s="23" t="s">
        <v>480</v>
      </c>
      <c r="C168" s="23" t="str">
        <f>Table6[[#This Row],[Band Combination]]&amp;" "&amp;Table6[[#This Row],[RAN4
Release]]</f>
        <v>CA_42C-42C Rel-13</v>
      </c>
      <c r="D168" s="38" t="s">
        <v>277</v>
      </c>
      <c r="E168" s="39" t="s">
        <v>485</v>
      </c>
      <c r="F168" s="95" t="s">
        <v>1004</v>
      </c>
      <c r="G168" s="101">
        <v>42</v>
      </c>
      <c r="H168" s="101">
        <v>42</v>
      </c>
      <c r="I168" s="101" t="s">
        <v>373</v>
      </c>
      <c r="J168" s="101" t="s">
        <v>373</v>
      </c>
      <c r="K168" s="101" t="s">
        <v>373</v>
      </c>
      <c r="L168" s="39" t="s">
        <v>961</v>
      </c>
      <c r="M168" s="93">
        <v>0.86827704999999999</v>
      </c>
      <c r="N168" s="93">
        <v>0.86827704999999999</v>
      </c>
      <c r="O168" s="93">
        <v>0.86827704999999999</v>
      </c>
      <c r="P168" s="93">
        <v>0.87</v>
      </c>
      <c r="Q168" s="36" t="s">
        <v>459</v>
      </c>
      <c r="R168" s="24"/>
      <c r="S168" s="24"/>
    </row>
    <row r="169" spans="1:19" ht="12.75" customHeight="1">
      <c r="A169" s="95">
        <v>167</v>
      </c>
      <c r="B169" s="23" t="s">
        <v>480</v>
      </c>
      <c r="C169" s="23" t="str">
        <f>Table6[[#This Row],[Band Combination]]&amp;" "&amp;Table6[[#This Row],[RAN4
Release]]</f>
        <v>CA_42E Rel-13</v>
      </c>
      <c r="D169" s="38" t="s">
        <v>278</v>
      </c>
      <c r="E169" s="39" t="s">
        <v>485</v>
      </c>
      <c r="F169" s="95" t="s">
        <v>1005</v>
      </c>
      <c r="G169" s="101">
        <v>42</v>
      </c>
      <c r="H169" s="101" t="s">
        <v>373</v>
      </c>
      <c r="I169" s="101" t="s">
        <v>373</v>
      </c>
      <c r="J169" s="101" t="s">
        <v>373</v>
      </c>
      <c r="K169" s="101" t="s">
        <v>373</v>
      </c>
      <c r="L169" s="39" t="s">
        <v>974</v>
      </c>
      <c r="M169" s="24"/>
      <c r="N169" s="93"/>
      <c r="O169" s="93">
        <v>1</v>
      </c>
      <c r="P169" s="93"/>
      <c r="Q169" s="36" t="s">
        <v>460</v>
      </c>
      <c r="R169" s="24"/>
      <c r="S169" s="24"/>
    </row>
    <row r="170" spans="1:19" ht="12.75" customHeight="1">
      <c r="A170" s="95">
        <v>168</v>
      </c>
      <c r="B170" s="23" t="s">
        <v>480</v>
      </c>
      <c r="C170" s="23" t="str">
        <f>Table6[[#This Row],[Band Combination]]&amp;" "&amp;Table6[[#This Row],[RAN4
Release]]</f>
        <v>CA_48A-48C-66A Rel-14</v>
      </c>
      <c r="D170" s="38" t="s">
        <v>281</v>
      </c>
      <c r="E170" s="39" t="s">
        <v>486</v>
      </c>
      <c r="F170" s="95" t="s">
        <v>1004</v>
      </c>
      <c r="G170" s="101">
        <v>48</v>
      </c>
      <c r="H170" s="101">
        <v>48</v>
      </c>
      <c r="I170" s="101">
        <v>66</v>
      </c>
      <c r="J170" s="101" t="s">
        <v>373</v>
      </c>
      <c r="K170" s="101" t="s">
        <v>373</v>
      </c>
      <c r="L170" s="39" t="s">
        <v>961</v>
      </c>
      <c r="M170" s="93">
        <v>0</v>
      </c>
      <c r="N170" s="93">
        <v>0</v>
      </c>
      <c r="O170" s="93">
        <v>0</v>
      </c>
      <c r="P170" s="93">
        <v>0</v>
      </c>
      <c r="Q170" s="36" t="s">
        <v>393</v>
      </c>
      <c r="R170" s="24"/>
      <c r="S170" s="24" t="s">
        <v>463</v>
      </c>
    </row>
    <row r="171" spans="1:19" ht="12.75" customHeight="1">
      <c r="A171" s="95">
        <v>169</v>
      </c>
      <c r="B171" s="23" t="s">
        <v>480</v>
      </c>
      <c r="C171" s="23" t="str">
        <f>Table6[[#This Row],[Band Combination]]&amp;" "&amp;Table6[[#This Row],[RAN4
Release]]</f>
        <v>CA_48C-66C Rel-15</v>
      </c>
      <c r="D171" s="38" t="s">
        <v>282</v>
      </c>
      <c r="E171" s="39" t="s">
        <v>450</v>
      </c>
      <c r="F171" s="95" t="s">
        <v>1004</v>
      </c>
      <c r="G171" s="101">
        <v>48</v>
      </c>
      <c r="H171" s="101">
        <v>66</v>
      </c>
      <c r="I171" s="101" t="s">
        <v>373</v>
      </c>
      <c r="J171" s="101" t="s">
        <v>373</v>
      </c>
      <c r="K171" s="101" t="s">
        <v>373</v>
      </c>
      <c r="L171" s="39" t="s">
        <v>961</v>
      </c>
      <c r="M171" s="93">
        <v>0</v>
      </c>
      <c r="N171" s="93">
        <v>0</v>
      </c>
      <c r="O171" s="93">
        <v>0</v>
      </c>
      <c r="P171" s="93">
        <v>0</v>
      </c>
      <c r="Q171" s="36" t="s">
        <v>393</v>
      </c>
      <c r="R171" s="24"/>
      <c r="S171" s="24" t="s">
        <v>463</v>
      </c>
    </row>
    <row r="172" spans="1:19" ht="12.75" customHeight="1">
      <c r="A172" s="95">
        <v>170</v>
      </c>
      <c r="B172" s="23" t="s">
        <v>480</v>
      </c>
      <c r="C172" s="23" t="str">
        <f>Table6[[#This Row],[Band Combination]]&amp;" "&amp;Table6[[#This Row],[RAN4
Release]]</f>
        <v>CA_48D-66A Rel-14</v>
      </c>
      <c r="D172" s="38" t="s">
        <v>280</v>
      </c>
      <c r="E172" s="39" t="s">
        <v>486</v>
      </c>
      <c r="F172" s="95" t="s">
        <v>1004</v>
      </c>
      <c r="G172" s="101">
        <v>48</v>
      </c>
      <c r="H172" s="101">
        <v>66</v>
      </c>
      <c r="I172" s="101" t="s">
        <v>373</v>
      </c>
      <c r="J172" s="101" t="s">
        <v>373</v>
      </c>
      <c r="K172" s="101" t="s">
        <v>373</v>
      </c>
      <c r="L172" s="39" t="s">
        <v>961</v>
      </c>
      <c r="M172" s="93">
        <v>0</v>
      </c>
      <c r="N172" s="93">
        <v>0</v>
      </c>
      <c r="O172" s="93">
        <v>0</v>
      </c>
      <c r="P172" s="93">
        <v>0</v>
      </c>
      <c r="Q172" s="36" t="s">
        <v>393</v>
      </c>
      <c r="R172" s="24"/>
      <c r="S172" s="24" t="s">
        <v>463</v>
      </c>
    </row>
    <row r="173" spans="1:19" ht="12.75" customHeight="1">
      <c r="A173" s="95">
        <v>171</v>
      </c>
      <c r="B173" s="23" t="s">
        <v>480</v>
      </c>
      <c r="C173" s="23" t="str">
        <f>Table6[[#This Row],[Band Combination]]&amp;" "&amp;Table6[[#This Row],[RAN4
Release]]</f>
        <v>CA_48E Rel-14</v>
      </c>
      <c r="D173" s="38" t="s">
        <v>279</v>
      </c>
      <c r="E173" s="39" t="s">
        <v>486</v>
      </c>
      <c r="F173" s="95" t="s">
        <v>1004</v>
      </c>
      <c r="G173" s="101">
        <v>48</v>
      </c>
      <c r="H173" s="101" t="s">
        <v>373</v>
      </c>
      <c r="I173" s="101" t="s">
        <v>373</v>
      </c>
      <c r="J173" s="101" t="s">
        <v>373</v>
      </c>
      <c r="K173" s="101" t="s">
        <v>373</v>
      </c>
      <c r="L173" s="39" t="s">
        <v>961</v>
      </c>
      <c r="M173" s="93">
        <v>0</v>
      </c>
      <c r="N173" s="93">
        <v>0</v>
      </c>
      <c r="O173" s="93">
        <v>0</v>
      </c>
      <c r="P173" s="93">
        <v>0</v>
      </c>
      <c r="Q173" s="36" t="s">
        <v>460</v>
      </c>
      <c r="R173" s="24"/>
      <c r="S173" s="24" t="s">
        <v>463</v>
      </c>
    </row>
    <row r="174" spans="1:19" ht="12.75" customHeight="1">
      <c r="A174" s="95">
        <v>172</v>
      </c>
      <c r="B174" s="26" t="s">
        <v>481</v>
      </c>
      <c r="C174" s="26" t="str">
        <f>Table6[[#This Row],[Band Combination]]&amp;" "&amp;Table6[[#This Row],[RAN4
Release]]</f>
        <v>CA_2A-2A-5A-30A-66A Rel-14</v>
      </c>
      <c r="D174" s="63" t="s">
        <v>519</v>
      </c>
      <c r="E174" s="34" t="s">
        <v>486</v>
      </c>
      <c r="F174" s="95" t="s">
        <v>1005</v>
      </c>
      <c r="G174" s="102">
        <v>2</v>
      </c>
      <c r="H174" s="102">
        <v>2</v>
      </c>
      <c r="I174" s="102">
        <v>5</v>
      </c>
      <c r="J174" s="102">
        <v>30</v>
      </c>
      <c r="K174" s="102">
        <v>66</v>
      </c>
      <c r="L174" s="34" t="s">
        <v>1090</v>
      </c>
      <c r="M174" s="92">
        <v>0.85695186999999995</v>
      </c>
      <c r="N174" s="92">
        <v>0.85695186999999995</v>
      </c>
      <c r="O174" s="92">
        <v>0.85695186999999995</v>
      </c>
      <c r="P174" s="92">
        <v>0.85699999999999998</v>
      </c>
      <c r="Q174" s="65" t="s">
        <v>393</v>
      </c>
      <c r="R174" s="29"/>
      <c r="S174" s="29"/>
    </row>
    <row r="175" spans="1:19" ht="12.75" customHeight="1">
      <c r="A175" s="95">
        <v>173</v>
      </c>
      <c r="B175" s="26" t="s">
        <v>481</v>
      </c>
      <c r="C175" s="26" t="str">
        <f>Table6[[#This Row],[Band Combination]]&amp;" "&amp;Table6[[#This Row],[RAN4
Release]]</f>
        <v>CA_2A-2A-5A-66A-66A Rel-14</v>
      </c>
      <c r="D175" s="63" t="s">
        <v>520</v>
      </c>
      <c r="E175" s="34" t="s">
        <v>486</v>
      </c>
      <c r="F175" s="95" t="s">
        <v>1005</v>
      </c>
      <c r="G175" s="102">
        <v>2</v>
      </c>
      <c r="H175" s="102">
        <v>2</v>
      </c>
      <c r="I175" s="102">
        <v>5</v>
      </c>
      <c r="J175" s="102">
        <v>66</v>
      </c>
      <c r="K175" s="102">
        <v>66</v>
      </c>
      <c r="L175" s="34" t="s">
        <v>1090</v>
      </c>
      <c r="M175" s="92">
        <v>0.85695186999999995</v>
      </c>
      <c r="N175" s="92">
        <v>0.86148007999999998</v>
      </c>
      <c r="O175" s="92">
        <v>0.86148007999999998</v>
      </c>
      <c r="P175" s="92">
        <v>0.85699999999999998</v>
      </c>
      <c r="Q175" s="65" t="s">
        <v>393</v>
      </c>
      <c r="R175" s="29"/>
      <c r="S175" s="29"/>
    </row>
    <row r="176" spans="1:19" ht="12.75" customHeight="1">
      <c r="A176" s="95">
        <v>174</v>
      </c>
      <c r="B176" s="26" t="s">
        <v>481</v>
      </c>
      <c r="C176" s="26" t="str">
        <f>Table6[[#This Row],[Band Combination]]&amp;" "&amp;Table6[[#This Row],[RAN4
Release]]</f>
        <v>CA_2A-2A-12A-30A-66A Rel-14</v>
      </c>
      <c r="D176" s="63" t="s">
        <v>521</v>
      </c>
      <c r="E176" s="34" t="s">
        <v>486</v>
      </c>
      <c r="F176" s="95" t="s">
        <v>1005</v>
      </c>
      <c r="G176" s="102">
        <v>2</v>
      </c>
      <c r="H176" s="102">
        <v>2</v>
      </c>
      <c r="I176" s="102">
        <v>12</v>
      </c>
      <c r="J176" s="102">
        <v>30</v>
      </c>
      <c r="K176" s="102">
        <v>66</v>
      </c>
      <c r="L176" s="34" t="s">
        <v>1090</v>
      </c>
      <c r="M176" s="92">
        <v>0.85695186999999995</v>
      </c>
      <c r="N176" s="92">
        <v>0.86148007999999998</v>
      </c>
      <c r="O176" s="92">
        <v>0.86148007999999998</v>
      </c>
      <c r="P176" s="92">
        <v>0.85699999999999998</v>
      </c>
      <c r="Q176" s="65" t="s">
        <v>393</v>
      </c>
      <c r="R176" s="29"/>
      <c r="S176" s="29"/>
    </row>
    <row r="177" spans="1:22" ht="12.75" customHeight="1">
      <c r="A177" s="95">
        <v>175</v>
      </c>
      <c r="B177" s="26" t="s">
        <v>481</v>
      </c>
      <c r="C177" s="26" t="str">
        <f>Table6[[#This Row],[Band Combination]]&amp;" "&amp;Table6[[#This Row],[RAN4
Release]]</f>
        <v>CA_2A-2A-12A-66A-66A Rel-15</v>
      </c>
      <c r="D177" s="63" t="s">
        <v>296</v>
      </c>
      <c r="E177" s="34" t="s">
        <v>450</v>
      </c>
      <c r="F177" s="95" t="s">
        <v>1005</v>
      </c>
      <c r="G177" s="102">
        <v>2</v>
      </c>
      <c r="H177" s="102">
        <v>2</v>
      </c>
      <c r="I177" s="102">
        <v>12</v>
      </c>
      <c r="J177" s="102">
        <v>66</v>
      </c>
      <c r="K177" s="102">
        <v>66</v>
      </c>
      <c r="L177" s="34" t="s">
        <v>961</v>
      </c>
      <c r="M177" s="92">
        <v>0</v>
      </c>
      <c r="N177" s="92">
        <v>0</v>
      </c>
      <c r="O177" s="92">
        <v>0</v>
      </c>
      <c r="P177" s="92">
        <v>0</v>
      </c>
      <c r="Q177" s="65" t="s">
        <v>393</v>
      </c>
      <c r="R177" s="29"/>
      <c r="S177" s="29" t="s">
        <v>463</v>
      </c>
    </row>
    <row r="178" spans="1:22" ht="12.75" customHeight="1">
      <c r="A178" s="95">
        <v>176</v>
      </c>
      <c r="B178" s="26" t="s">
        <v>481</v>
      </c>
      <c r="C178" s="26" t="str">
        <f>Table6[[#This Row],[Band Combination]]&amp;" "&amp;Table6[[#This Row],[RAN4
Release]]</f>
        <v>CA_2A-2A-14A-30A-66A Rel-15</v>
      </c>
      <c r="D178" s="63" t="s">
        <v>288</v>
      </c>
      <c r="E178" s="34" t="s">
        <v>450</v>
      </c>
      <c r="F178" s="95" t="s">
        <v>1005</v>
      </c>
      <c r="G178" s="102">
        <v>2</v>
      </c>
      <c r="H178" s="102">
        <v>2</v>
      </c>
      <c r="I178" s="102">
        <v>14</v>
      </c>
      <c r="J178" s="102">
        <v>30</v>
      </c>
      <c r="K178" s="102">
        <v>66</v>
      </c>
      <c r="L178" s="34" t="s">
        <v>978</v>
      </c>
      <c r="M178" s="29"/>
      <c r="N178" s="92"/>
      <c r="O178" s="92">
        <v>1</v>
      </c>
      <c r="P178" s="92"/>
      <c r="Q178" s="65" t="s">
        <v>393</v>
      </c>
      <c r="R178" s="29"/>
      <c r="S178" s="29"/>
    </row>
    <row r="179" spans="1:22" ht="12.75" customHeight="1">
      <c r="A179" s="95">
        <v>177</v>
      </c>
      <c r="B179" s="26" t="s">
        <v>481</v>
      </c>
      <c r="C179" s="26" t="str">
        <f>Table6[[#This Row],[Band Combination]]&amp;" "&amp;Table6[[#This Row],[RAN4
Release]]</f>
        <v>CA_2A-2A-14A-66A-66A Rel-15</v>
      </c>
      <c r="D179" s="63" t="s">
        <v>522</v>
      </c>
      <c r="E179" s="34" t="s">
        <v>450</v>
      </c>
      <c r="F179" s="95" t="s">
        <v>1005</v>
      </c>
      <c r="G179" s="102">
        <v>2</v>
      </c>
      <c r="H179" s="102">
        <v>2</v>
      </c>
      <c r="I179" s="102">
        <v>14</v>
      </c>
      <c r="J179" s="102">
        <v>66</v>
      </c>
      <c r="K179" s="102">
        <v>66</v>
      </c>
      <c r="L179" s="34" t="s">
        <v>978</v>
      </c>
      <c r="M179" s="29"/>
      <c r="N179" s="92"/>
      <c r="O179" s="92"/>
      <c r="P179" s="92">
        <v>1</v>
      </c>
      <c r="Q179" s="65" t="s">
        <v>393</v>
      </c>
      <c r="R179" s="29"/>
      <c r="S179" s="29"/>
    </row>
    <row r="180" spans="1:22" ht="12.75" customHeight="1">
      <c r="A180" s="95">
        <v>178</v>
      </c>
      <c r="B180" s="26" t="s">
        <v>481</v>
      </c>
      <c r="C180" s="26" t="str">
        <f>Table6[[#This Row],[Band Combination]]&amp;" "&amp;Table6[[#This Row],[RAN4
Release]]</f>
        <v>CA_2A-5A-30A-66A-66A Rel-14</v>
      </c>
      <c r="D180" s="63" t="s">
        <v>297</v>
      </c>
      <c r="E180" s="34" t="s">
        <v>486</v>
      </c>
      <c r="F180" s="95" t="s">
        <v>1005</v>
      </c>
      <c r="G180" s="102">
        <v>2</v>
      </c>
      <c r="H180" s="102">
        <v>5</v>
      </c>
      <c r="I180" s="102">
        <v>30</v>
      </c>
      <c r="J180" s="102">
        <v>66</v>
      </c>
      <c r="K180" s="102">
        <v>66</v>
      </c>
      <c r="L180" s="34" t="s">
        <v>961</v>
      </c>
      <c r="M180" s="92">
        <v>0</v>
      </c>
      <c r="N180" s="92">
        <v>0</v>
      </c>
      <c r="O180" s="92">
        <v>0</v>
      </c>
      <c r="P180" s="92">
        <v>0</v>
      </c>
      <c r="Q180" s="65" t="s">
        <v>393</v>
      </c>
      <c r="R180" s="29"/>
      <c r="S180" s="29" t="s">
        <v>463</v>
      </c>
    </row>
    <row r="181" spans="1:22" ht="12.75" customHeight="1">
      <c r="A181" s="95">
        <v>179</v>
      </c>
      <c r="B181" s="26" t="s">
        <v>481</v>
      </c>
      <c r="C181" s="26" t="str">
        <f>Table6[[#This Row],[Band Combination]]&amp;" "&amp;Table6[[#This Row],[RAN4
Release]]</f>
        <v>CA_2A-5B-30A-66A Rel-14</v>
      </c>
      <c r="D181" s="63" t="s">
        <v>523</v>
      </c>
      <c r="E181" s="34" t="s">
        <v>486</v>
      </c>
      <c r="F181" s="95" t="s">
        <v>1005</v>
      </c>
      <c r="G181" s="102">
        <v>2</v>
      </c>
      <c r="H181" s="102">
        <v>5</v>
      </c>
      <c r="I181" s="102">
        <v>30</v>
      </c>
      <c r="J181" s="102">
        <v>66</v>
      </c>
      <c r="K181" s="102" t="s">
        <v>373</v>
      </c>
      <c r="L181" s="34" t="s">
        <v>978</v>
      </c>
      <c r="M181" s="29"/>
      <c r="N181" s="92"/>
      <c r="O181" s="92"/>
      <c r="P181" s="92">
        <v>1</v>
      </c>
      <c r="Q181" s="65" t="s">
        <v>393</v>
      </c>
      <c r="R181" s="29"/>
      <c r="S181" s="29"/>
    </row>
    <row r="182" spans="1:22" ht="12.75" customHeight="1">
      <c r="A182" s="95">
        <v>180</v>
      </c>
      <c r="B182" s="26" t="s">
        <v>481</v>
      </c>
      <c r="C182" s="26" t="str">
        <f>Table6[[#This Row],[Band Combination]]&amp;" "&amp;Table6[[#This Row],[RAN4
Release]]</f>
        <v>CA_2A-5B-66A-66A Rel-15</v>
      </c>
      <c r="D182" s="63" t="s">
        <v>524</v>
      </c>
      <c r="E182" s="34" t="s">
        <v>450</v>
      </c>
      <c r="F182" s="95" t="s">
        <v>1005</v>
      </c>
      <c r="G182" s="102">
        <v>2</v>
      </c>
      <c r="H182" s="102">
        <v>5</v>
      </c>
      <c r="I182" s="102">
        <v>66</v>
      </c>
      <c r="J182" s="102">
        <v>66</v>
      </c>
      <c r="K182" s="102" t="s">
        <v>373</v>
      </c>
      <c r="L182" s="34" t="s">
        <v>978</v>
      </c>
      <c r="M182" s="29"/>
      <c r="N182" s="92"/>
      <c r="O182" s="92"/>
      <c r="P182" s="92">
        <v>1</v>
      </c>
      <c r="Q182" s="65" t="s">
        <v>393</v>
      </c>
      <c r="R182" s="29"/>
      <c r="S182" s="29"/>
    </row>
    <row r="183" spans="1:22" ht="12.75" customHeight="1">
      <c r="A183" s="95">
        <v>181</v>
      </c>
      <c r="B183" s="26" t="s">
        <v>481</v>
      </c>
      <c r="C183" s="26" t="str">
        <f>Table6[[#This Row],[Band Combination]]&amp;" "&amp;Table6[[#This Row],[RAN4
Release]]</f>
        <v>CA_2A-12A-30A-66A-66A Rel-15</v>
      </c>
      <c r="D183" s="63" t="s">
        <v>292</v>
      </c>
      <c r="E183" s="34" t="s">
        <v>450</v>
      </c>
      <c r="F183" s="95" t="s">
        <v>1005</v>
      </c>
      <c r="G183" s="102">
        <v>2</v>
      </c>
      <c r="H183" s="102">
        <v>12</v>
      </c>
      <c r="I183" s="102">
        <v>30</v>
      </c>
      <c r="J183" s="102">
        <v>66</v>
      </c>
      <c r="K183" s="102">
        <v>66</v>
      </c>
      <c r="L183" s="34" t="s">
        <v>978</v>
      </c>
      <c r="M183" s="29"/>
      <c r="N183" s="92"/>
      <c r="O183" s="92">
        <v>1</v>
      </c>
      <c r="P183" s="92"/>
      <c r="Q183" s="65" t="s">
        <v>393</v>
      </c>
      <c r="R183" s="29"/>
      <c r="S183" s="29"/>
    </row>
    <row r="184" spans="1:22">
      <c r="A184" s="95">
        <v>182</v>
      </c>
      <c r="B184" s="26" t="s">
        <v>481</v>
      </c>
      <c r="C184" s="26" t="str">
        <f>Table6[[#This Row],[Band Combination]]&amp;" "&amp;Table6[[#This Row],[RAN4
Release]]</f>
        <v>CA_2A-14A-30A-66A-66A Rel-15</v>
      </c>
      <c r="D184" s="63" t="s">
        <v>293</v>
      </c>
      <c r="E184" s="34" t="s">
        <v>450</v>
      </c>
      <c r="F184" s="95" t="s">
        <v>1005</v>
      </c>
      <c r="G184" s="102">
        <v>2</v>
      </c>
      <c r="H184" s="102">
        <v>14</v>
      </c>
      <c r="I184" s="102">
        <v>30</v>
      </c>
      <c r="J184" s="102">
        <v>66</v>
      </c>
      <c r="K184" s="102">
        <v>66</v>
      </c>
      <c r="L184" s="34" t="s">
        <v>978</v>
      </c>
      <c r="M184" s="29"/>
      <c r="N184" s="92"/>
      <c r="O184" s="92">
        <v>1</v>
      </c>
      <c r="P184" s="92"/>
      <c r="Q184" s="65" t="s">
        <v>393</v>
      </c>
      <c r="R184" s="29"/>
      <c r="S184" s="29"/>
    </row>
    <row r="185" spans="1:22">
      <c r="A185" s="95">
        <v>183</v>
      </c>
      <c r="B185" s="26" t="s">
        <v>481</v>
      </c>
      <c r="C185" s="26" t="str">
        <f>Table6[[#This Row],[Band Combination]]&amp;" "&amp;Table6[[#This Row],[RAN4
Release]]</f>
        <v>CA_2A-14A-66A-66A-66A Rel-15</v>
      </c>
      <c r="D185" s="63" t="s">
        <v>294</v>
      </c>
      <c r="E185" s="34" t="s">
        <v>450</v>
      </c>
      <c r="F185" s="95" t="s">
        <v>1005</v>
      </c>
      <c r="G185" s="102">
        <v>2</v>
      </c>
      <c r="H185" s="102">
        <v>14</v>
      </c>
      <c r="I185" s="102">
        <v>66</v>
      </c>
      <c r="J185" s="102">
        <v>66</v>
      </c>
      <c r="K185" s="102">
        <v>66</v>
      </c>
      <c r="L185" s="34" t="s">
        <v>1247</v>
      </c>
      <c r="M185" s="92">
        <v>0</v>
      </c>
      <c r="N185" s="92">
        <v>0</v>
      </c>
      <c r="O185" s="92">
        <v>0</v>
      </c>
      <c r="P185" s="92">
        <v>0</v>
      </c>
      <c r="Q185" s="65" t="s">
        <v>393</v>
      </c>
      <c r="R185" s="29"/>
      <c r="S185" s="29" t="s">
        <v>463</v>
      </c>
    </row>
    <row r="186" spans="1:22">
      <c r="A186" s="95">
        <v>184</v>
      </c>
      <c r="B186" s="26" t="s">
        <v>481</v>
      </c>
      <c r="C186" s="26" t="str">
        <f>Table6[[#This Row],[Band Combination]]&amp;" "&amp;Table6[[#This Row],[RAN4
Release]]</f>
        <v>CA_2A-48A-48C-66A Rel-15</v>
      </c>
      <c r="D186" s="63" t="s">
        <v>532</v>
      </c>
      <c r="E186" s="34" t="s">
        <v>450</v>
      </c>
      <c r="F186" s="95" t="s">
        <v>1004</v>
      </c>
      <c r="G186" s="102">
        <v>2</v>
      </c>
      <c r="H186" s="102">
        <v>48</v>
      </c>
      <c r="I186" s="102">
        <v>66</v>
      </c>
      <c r="J186" s="102" t="s">
        <v>373</v>
      </c>
      <c r="K186" s="102" t="s">
        <v>373</v>
      </c>
      <c r="L186" s="34" t="s">
        <v>961</v>
      </c>
      <c r="M186" s="92">
        <v>0</v>
      </c>
      <c r="N186" s="92">
        <v>0</v>
      </c>
      <c r="O186" s="92">
        <v>0</v>
      </c>
      <c r="P186" s="92">
        <v>0</v>
      </c>
      <c r="Q186" s="65" t="s">
        <v>393</v>
      </c>
      <c r="R186" s="29"/>
      <c r="S186" s="29"/>
    </row>
    <row r="187" spans="1:22">
      <c r="A187" s="95">
        <v>185</v>
      </c>
      <c r="B187" s="26" t="s">
        <v>481</v>
      </c>
      <c r="C187" s="26" t="str">
        <f>Table6[[#This Row],[Band Combination]]&amp;" "&amp;Table6[[#This Row],[RAN4
Release]]</f>
        <v>CA_2A-48D-66A Rel-15</v>
      </c>
      <c r="D187" s="63" t="s">
        <v>461</v>
      </c>
      <c r="E187" s="34" t="s">
        <v>450</v>
      </c>
      <c r="F187" s="95" t="s">
        <v>1004</v>
      </c>
      <c r="G187" s="102">
        <v>2</v>
      </c>
      <c r="H187" s="102">
        <v>48</v>
      </c>
      <c r="I187" s="102">
        <v>66</v>
      </c>
      <c r="J187" s="102" t="s">
        <v>373</v>
      </c>
      <c r="K187" s="102" t="s">
        <v>373</v>
      </c>
      <c r="L187" s="34" t="s">
        <v>961</v>
      </c>
      <c r="M187" s="92">
        <v>0</v>
      </c>
      <c r="N187" s="92">
        <v>0</v>
      </c>
      <c r="O187" s="92">
        <v>0</v>
      </c>
      <c r="P187" s="92">
        <v>0</v>
      </c>
      <c r="Q187" s="65" t="s">
        <v>393</v>
      </c>
      <c r="R187" s="29"/>
      <c r="S187" s="29" t="s">
        <v>463</v>
      </c>
    </row>
    <row r="188" spans="1:22">
      <c r="A188" s="95">
        <v>186</v>
      </c>
      <c r="B188" s="26" t="s">
        <v>481</v>
      </c>
      <c r="C188" s="26" t="str">
        <f>Table6[[#This Row],[Band Combination]]&amp;" "&amp;Table6[[#This Row],[RAN4
Release]]</f>
        <v>CA_5B-30A-66A-66A Rel-15</v>
      </c>
      <c r="D188" s="63" t="s">
        <v>295</v>
      </c>
      <c r="E188" s="34" t="s">
        <v>450</v>
      </c>
      <c r="F188" s="95" t="s">
        <v>1005</v>
      </c>
      <c r="G188" s="102">
        <v>5</v>
      </c>
      <c r="H188" s="102">
        <v>30</v>
      </c>
      <c r="I188" s="102">
        <v>66</v>
      </c>
      <c r="J188" s="102">
        <v>66</v>
      </c>
      <c r="K188" s="102" t="s">
        <v>373</v>
      </c>
      <c r="L188" s="34" t="s">
        <v>978</v>
      </c>
      <c r="M188" s="29"/>
      <c r="N188" s="92"/>
      <c r="O188" s="92">
        <v>1</v>
      </c>
      <c r="P188" s="92"/>
      <c r="Q188" s="65" t="s">
        <v>393</v>
      </c>
      <c r="R188" s="29"/>
      <c r="S188" s="29"/>
    </row>
    <row r="189" spans="1:22">
      <c r="A189" s="95">
        <v>187</v>
      </c>
      <c r="B189" s="26" t="s">
        <v>481</v>
      </c>
      <c r="C189" s="26" t="str">
        <f>Table6[[#This Row],[Band Combination]]&amp;" "&amp;Table6[[#This Row],[RAN4
Release]]</f>
        <v>CA_48C-48C-66A Rel-15</v>
      </c>
      <c r="D189" s="63" t="s">
        <v>300</v>
      </c>
      <c r="E189" s="34" t="s">
        <v>450</v>
      </c>
      <c r="F189" s="95" t="s">
        <v>1004</v>
      </c>
      <c r="G189" s="102">
        <v>48</v>
      </c>
      <c r="H189" s="102">
        <v>48</v>
      </c>
      <c r="I189" s="102">
        <v>66</v>
      </c>
      <c r="J189" s="102" t="s">
        <v>373</v>
      </c>
      <c r="K189" s="102" t="s">
        <v>373</v>
      </c>
      <c r="L189" s="34" t="s">
        <v>961</v>
      </c>
      <c r="M189" s="92">
        <v>0</v>
      </c>
      <c r="N189" s="92">
        <v>0</v>
      </c>
      <c r="O189" s="92">
        <v>0</v>
      </c>
      <c r="P189" s="92">
        <v>0</v>
      </c>
      <c r="Q189" s="65" t="s">
        <v>393</v>
      </c>
      <c r="R189" s="29"/>
      <c r="S189" s="29" t="s">
        <v>463</v>
      </c>
    </row>
    <row r="190" spans="1:22">
      <c r="A190" s="95">
        <v>188</v>
      </c>
      <c r="B190" s="26" t="s">
        <v>481</v>
      </c>
      <c r="C190" s="26" t="str">
        <f>Table6[[#This Row],[Band Combination]]&amp;" "&amp;Table6[[#This Row],[RAN4
Release]]</f>
        <v>CA_48E-66A Rel-15</v>
      </c>
      <c r="D190" s="63" t="s">
        <v>298</v>
      </c>
      <c r="E190" s="34" t="s">
        <v>450</v>
      </c>
      <c r="F190" s="95" t="s">
        <v>1004</v>
      </c>
      <c r="G190" s="102">
        <v>48</v>
      </c>
      <c r="H190" s="102">
        <v>66</v>
      </c>
      <c r="I190" s="102" t="s">
        <v>373</v>
      </c>
      <c r="J190" s="102" t="s">
        <v>373</v>
      </c>
      <c r="K190" s="102" t="s">
        <v>373</v>
      </c>
      <c r="L190" s="34" t="s">
        <v>961</v>
      </c>
      <c r="M190" s="92">
        <v>0</v>
      </c>
      <c r="N190" s="92">
        <v>0</v>
      </c>
      <c r="O190" s="92">
        <v>0</v>
      </c>
      <c r="P190" s="92">
        <v>0</v>
      </c>
      <c r="Q190" s="65" t="s">
        <v>393</v>
      </c>
      <c r="R190" s="29"/>
      <c r="S190" s="29" t="s">
        <v>463</v>
      </c>
    </row>
    <row r="191" spans="1:22" ht="15" customHeight="1">
      <c r="A191" s="315" t="s">
        <v>9</v>
      </c>
      <c r="B191" s="315"/>
      <c r="C191" s="315"/>
      <c r="D191" s="315"/>
      <c r="E191" s="315"/>
      <c r="F191" s="315"/>
      <c r="G191" s="315"/>
      <c r="H191" s="315"/>
      <c r="I191" s="315"/>
      <c r="J191" s="315"/>
      <c r="K191" s="315"/>
      <c r="L191" s="315"/>
      <c r="M191" s="315"/>
      <c r="N191" s="315"/>
      <c r="O191" s="315"/>
      <c r="P191" s="315"/>
      <c r="Q191" s="315"/>
      <c r="R191" s="315"/>
      <c r="S191" s="315"/>
      <c r="T191" s="315"/>
      <c r="U191" s="315"/>
      <c r="V191" s="317"/>
    </row>
    <row r="192" spans="1:22" ht="14.5" thickBot="1"/>
    <row r="193" spans="1:4" s="22" customFormat="1" ht="15.5" thickTop="1" thickBot="1">
      <c r="A193" s="302" t="s">
        <v>1016</v>
      </c>
      <c r="B193" s="303"/>
      <c r="C193" s="303"/>
      <c r="D193" s="304"/>
    </row>
    <row r="194" spans="1:4" s="22" customFormat="1" ht="36" customHeight="1">
      <c r="A194" s="104" t="s">
        <v>1005</v>
      </c>
      <c r="B194" s="270" t="s">
        <v>1034</v>
      </c>
      <c r="C194" s="305"/>
      <c r="D194" s="306"/>
    </row>
    <row r="195" spans="1:4" s="22" customFormat="1" ht="36" customHeight="1">
      <c r="A195" s="105" t="s">
        <v>1006</v>
      </c>
      <c r="B195" s="272" t="s">
        <v>1032</v>
      </c>
      <c r="C195" s="307"/>
      <c r="D195" s="308"/>
    </row>
    <row r="196" spans="1:4" s="22" customFormat="1" ht="36" customHeight="1" thickBot="1">
      <c r="A196" s="106" t="s">
        <v>1004</v>
      </c>
      <c r="B196" s="299" t="s">
        <v>1033</v>
      </c>
      <c r="C196" s="300"/>
      <c r="D196" s="301"/>
    </row>
    <row r="197" spans="1:4" ht="14.5" thickTop="1"/>
  </sheetData>
  <mergeCells count="5">
    <mergeCell ref="B196:D196"/>
    <mergeCell ref="A191:V191"/>
    <mergeCell ref="A193:D193"/>
    <mergeCell ref="B194:D194"/>
    <mergeCell ref="B195:D195"/>
  </mergeCells>
  <phoneticPr fontId="13" type="noConversion"/>
  <conditionalFormatting sqref="A3:A190">
    <cfRule type="cellIs" dxfId="50" priority="1" operator="equal">
      <formula>"Pending"</formula>
    </cfRule>
    <cfRule type="cellIs" dxfId="49" priority="2" operator="equal">
      <formula>"Ongoing (NoRC)"</formula>
    </cfRule>
    <cfRule type="cellIs" dxfId="48" priority="3" operator="equal">
      <formula>"Ongoing (FB)"</formula>
    </cfRule>
    <cfRule type="cellIs" dxfId="47" priority="4" operator="equal">
      <formula>"Ongoing"</formula>
    </cfRule>
    <cfRule type="cellIs" dxfId="46" priority="5" operator="equal">
      <formula>"Completed"</formula>
    </cfRule>
  </conditionalFormatting>
  <conditionalFormatting sqref="A194:A196">
    <cfRule type="cellIs" dxfId="45" priority="11" operator="equal">
      <formula>"Pending"</formula>
    </cfRule>
    <cfRule type="cellIs" dxfId="44" priority="12" operator="equal">
      <formula>"Ongoing (NoRC)"</formula>
    </cfRule>
    <cfRule type="cellIs" dxfId="43" priority="13" operator="equal">
      <formula>"Ongoing (FB)"</formula>
    </cfRule>
    <cfRule type="cellIs" dxfId="42" priority="14" operator="equal">
      <formula>"Ongoing"</formula>
    </cfRule>
    <cfRule type="cellIs" dxfId="41" priority="15" operator="equal">
      <formula>"Completed"</formula>
    </cfRule>
  </conditionalFormatting>
  <conditionalFormatting sqref="F3:F190">
    <cfRule type="cellIs" dxfId="40" priority="16" operator="equal">
      <formula>"Pending"</formula>
    </cfRule>
    <cfRule type="cellIs" dxfId="39" priority="17" operator="equal">
      <formula>"Ongoing (NoRC)"</formula>
    </cfRule>
    <cfRule type="cellIs" dxfId="38" priority="18" operator="equal">
      <formula>"Ongoing (FB)"</formula>
    </cfRule>
    <cfRule type="cellIs" dxfId="37" priority="19" operator="equal">
      <formula>"Ongoing"</formula>
    </cfRule>
    <cfRule type="cellIs" dxfId="36" priority="20" operator="equal">
      <formula>"Completed"</formula>
    </cfRule>
  </conditionalFormatting>
  <conditionalFormatting sqref="G3:K190 H191:L192 H197:L991">
    <cfRule type="cellIs" dxfId="35" priority="190" operator="equal">
      <formula>"Not Specified"</formula>
    </cfRule>
  </conditionalFormatting>
  <conditionalFormatting sqref="G3:K190">
    <cfRule type="cellIs" dxfId="34" priority="126" operator="equal">
      <formula>"Specified"</formula>
    </cfRule>
  </conditionalFormatting>
  <conditionalFormatting sqref="S166">
    <cfRule type="cellIs" dxfId="33" priority="7" operator="equal">
      <formula>"Specified"</formula>
    </cfRule>
    <cfRule type="cellIs" dxfId="32" priority="8" operator="equal">
      <formula>"Not Specified"</formula>
    </cfRule>
  </conditionalFormatting>
  <dataValidations count="2">
    <dataValidation type="list" allowBlank="1" showInputMessage="1" showErrorMessage="1" sqref="M3:M9" xr:uid="{00000000-0002-0000-0800-000000000000}">
      <formula1>"Specified,Not Specified"</formula1>
    </dataValidation>
    <dataValidation type="list" allowBlank="1" showInputMessage="1" showErrorMessage="1" sqref="Q3:Q190" xr:uid="{00000000-0002-0000-0800-000001000000}">
      <formula1>"-,Inter-Band,Intra-Band Contiguous,Intra-Band Non-Contiguous"</formula1>
    </dataValidation>
  </dataValidations>
  <hyperlinks>
    <hyperlink ref="S1" location="Cover!B23" display="--&gt; Cover" xr:uid="{C99D2A8B-6401-4493-8B6B-34FB0100ED5F}"/>
  </hyperlinks>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1cd577b1473cca800f616dd9e1bdb5e6">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c671461dfe5a948ea2946711d2c5c87a"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10A24-44F1-4968-985E-49824C4A9CAC}">
  <ds:schemaRefs>
    <ds:schemaRef ds:uri="http://purl.org/dc/elements/1.1/"/>
    <ds:schemaRef ds:uri="http://schemas.microsoft.com/office/2006/metadata/properties"/>
    <ds:schemaRef ds:uri="938cc704-85c5-4d42-9d28-80d8698587cc"/>
    <ds:schemaRef ds:uri="http://purl.org/dc/terms/"/>
    <ds:schemaRef ds:uri="http://schemas.openxmlformats.org/package/2006/metadata/core-properties"/>
    <ds:schemaRef ds:uri="ce1c166f-dfbb-443c-ae2a-03e6347aa79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0BBFE48-5634-4DD9-B56C-7989B5D63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166f-dfbb-443c-ae2a-03e6347aa799"/>
    <ds:schemaRef ds:uri="938cc704-85c5-4d42-9d28-80d869858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621850-5850-460B-BAAE-68646476B8F1}">
  <ds:schemaRefs>
    <ds:schemaRef ds:uri="http://schemas.microsoft.com/sharepoint/v3/contenttype/forms"/>
  </ds:schemaRefs>
</ds:datastoreItem>
</file>

<file path=docMetadata/LabelInfo.xml><?xml version="1.0" encoding="utf-8"?>
<clbl:labelList xmlns:clbl="http://schemas.microsoft.com/office/2020/mipLabelMetadata">
  <clbl:label id="{d747bccc-1f7a-43de-9506-0ef23dd23464}" enabled="1" method="Privileged" siteId="{98e9ba89-e1a1-4e38-9007-8bdabc25de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Table 1_NR SA</vt:lpstr>
      <vt:lpstr>Table 1a_NR SA SDL</vt:lpstr>
      <vt:lpstr>Table 2_NR-CA</vt:lpstr>
      <vt:lpstr>Table 3_NR-DC</vt:lpstr>
      <vt:lpstr>Table 4_EN-DC</vt:lpstr>
      <vt:lpstr>Table 5_LTE</vt:lpstr>
      <vt:lpstr>Table 5a_LTE SDL</vt:lpstr>
      <vt:lpstr>Table 6_LTE-CA</vt:lpstr>
      <vt:lpstr>(Deleted) Table 7_LTE-LAA</vt:lpstr>
      <vt:lpstr>Table 8_LTE IBand &amp; 4G-3G IRAT</vt:lpstr>
      <vt:lpstr>4G IBand &amp; 4G-3G IRAT (Old)</vt:lpstr>
      <vt:lpstr>4G CA (Old)</vt:lpstr>
      <vt:lpstr>4G LAA (Old)</vt:lpstr>
      <vt:lpstr>Table 9_Inter-RAT (5G-4G)</vt:lpstr>
      <vt:lpstr>Table 10_Inter-Band (5G)</vt:lpstr>
      <vt:lpstr>Table 11_NR NTN</vt:lpstr>
      <vt:lpstr>Table 12_NB-IOT NTN</vt:lpstr>
      <vt:lpstr>Revision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Sean Wang</cp:lastModifiedBy>
  <cp:lastPrinted>2020-05-20T18:16:41Z</cp:lastPrinted>
  <dcterms:created xsi:type="dcterms:W3CDTF">2020-05-14T21:20:16Z</dcterms:created>
  <dcterms:modified xsi:type="dcterms:W3CDTF">2025-09-26T19:11:39Z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y fmtid="{D5CDD505-2E9C-101B-9397-08002B2CF9AE}" pid="3" name="MediaServiceImageTags">
    <vt:lpwstr/>
  </property>
</Properties>
</file>