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ctia.sharepoint.com/Certification/Shared Documents/Device Certification/PTCRB/PVG11/PVG-11 V.5.21.1/"/>
    </mc:Choice>
  </mc:AlternateContent>
  <xr:revisionPtr revIDLastSave="4" documentId="8_{4D2C3210-F4D3-43A7-8961-8BE6602CDF98}" xr6:coauthVersionLast="47" xr6:coauthVersionMax="47" xr10:uidLastSave="{BE085C2D-3ACE-4A15-9BBE-729F92FBC325}"/>
  <bookViews>
    <workbookView xWindow="-110" yWindow="-110" windowWidth="19420" windowHeight="11500" xr2:uid="{00000000-000D-0000-FFFF-FFFF00000000}"/>
  </bookViews>
  <sheets>
    <sheet name="Cover" sheetId="5" r:id="rId1"/>
    <sheet name="Table 1_NR SA" sheetId="22" r:id="rId2"/>
    <sheet name="Table 1a_NR SA SDL" sheetId="23" r:id="rId3"/>
    <sheet name="Table 2_NR-CA" sheetId="16" r:id="rId4"/>
    <sheet name="Table 3_NR-DC" sheetId="17" r:id="rId5"/>
    <sheet name="Table 4_EN-DC" sheetId="10" r:id="rId6"/>
    <sheet name="Table 5_LTE" sheetId="1" r:id="rId7"/>
    <sheet name="Table 5a_LTE SDL" sheetId="24" r:id="rId8"/>
    <sheet name="Table 6_LTE-CA" sheetId="19" r:id="rId9"/>
    <sheet name="(Deleted) Table 7_LTE-LAA" sheetId="12" r:id="rId10"/>
    <sheet name="Table 8_LTE IBand &amp; 4G-3G IRAT" sheetId="14" r:id="rId11"/>
    <sheet name="4G IBand &amp; 4G-3G IRAT (Old)" sheetId="4" state="hidden" r:id="rId12"/>
    <sheet name="4G CA (Old)" sheetId="6" state="hidden" r:id="rId13"/>
    <sheet name="4G LAA (Old)" sheetId="7" state="hidden" r:id="rId14"/>
    <sheet name="Table 9_Inter-RAT (5G-4G)" sheetId="20" r:id="rId15"/>
    <sheet name="Table 10_Inter-Band (5G)" sheetId="21" r:id="rId16"/>
    <sheet name="Table 11_NR NTN" sheetId="27" r:id="rId17"/>
    <sheet name="Table 12_NB-IOT NTN" sheetId="28" r:id="rId18"/>
    <sheet name="Revision History" sheetId="9" r:id="rId19"/>
  </sheets>
  <definedNames>
    <definedName name="_xlnm._FilterDatabase" localSheetId="9" hidden="1">'(Deleted) Table 7_LTE-LAA'!$B$1:$I$15</definedName>
    <definedName name="_xlnm._FilterDatabase" localSheetId="18" hidden="1">'Revision History'!$A$2:$C$52</definedName>
    <definedName name="_xlnm._FilterDatabase" localSheetId="1" hidden="1">'Table 1_NR SA'!$B$2:$S$2</definedName>
    <definedName name="_xlnm._FilterDatabase" localSheetId="15" hidden="1">'Table 10_Inter-Band (5G)'!$B$2:$G$11</definedName>
    <definedName name="_xlnm._FilterDatabase" localSheetId="16" hidden="1">'Table 11_NR NTN'!$B$2:$K$2</definedName>
    <definedName name="_xlnm._FilterDatabase" localSheetId="17" hidden="1">'Table 12_NB-IOT NTN'!$B$2:$K$2</definedName>
    <definedName name="_xlnm._FilterDatabase" localSheetId="2" hidden="1">'Table 1a_NR SA SDL'!$B$2:$P$2</definedName>
    <definedName name="_xlnm._FilterDatabase" localSheetId="3" hidden="1">'Table 2_NR-CA'!$B$2:$AD$2</definedName>
    <definedName name="_xlnm._FilterDatabase" localSheetId="4" hidden="1">'Table 3_NR-DC'!$B$2:$L$2</definedName>
    <definedName name="_xlnm._FilterDatabase" localSheetId="5" hidden="1">'Table 4_EN-DC'!$B$2:$AG$141</definedName>
    <definedName name="_xlnm._FilterDatabase" localSheetId="6" hidden="1">'Table 5_LTE'!$A$3:$G$3</definedName>
    <definedName name="_xlnm._FilterDatabase" localSheetId="7" hidden="1">'Table 5a_LTE SDL'!$B$2:$D$2</definedName>
    <definedName name="_xlnm._FilterDatabase" localSheetId="8" hidden="1">'Table 6_LTE-CA'!$B$2:$T$190</definedName>
    <definedName name="_xlnm._FilterDatabase" localSheetId="10" hidden="1">'Table 8_LTE IBand &amp; 4G-3G IRAT'!$B$2:$E$55</definedName>
    <definedName name="_xlnm._FilterDatabase" localSheetId="14" hidden="1">'Table 9_Inter-RAT (5G-4G)'!$B$2:$E$20</definedName>
    <definedName name="dasfasdf">#REF!</definedName>
    <definedName name="hilfe">#REF!</definedName>
    <definedName name="InputBWClassesRange">#REF!,#REF!,#REF!,#REF!,#REF!,#REF!,#REF!,#REF!</definedName>
    <definedName name="Max_Length_Key_DL_CA_ad_UL_CA_Rel15">#REF!</definedName>
    <definedName name="PRD20version">#REF!</definedName>
    <definedName name="ShowAllRange" localSheetId="16">#REF!</definedName>
    <definedName name="ShowAllRange" localSheetId="17">#REF!</definedName>
    <definedName name="ShowAllRange" localSheetId="2">#REF!</definedName>
    <definedName name="ShowAllRange" localSheetId="7">#REF!</definedName>
    <definedName name="ShowAllRange">#REF!</definedName>
    <definedName name="test">#REF!</definedName>
    <definedName name="TS36101_Source_Version">#REF!</definedName>
    <definedName name="WP_DL_CA">#REF!</definedName>
    <definedName name="WP_DL_CA_Type">#REF!</definedName>
    <definedName name="WP_SDL_CA">#REF!</definedName>
    <definedName name="WP_UL_CA">#REF!</definedName>
    <definedName name="WP_UL_CA_Type">#REF!</definedName>
    <definedName name="WpAreaA_exist" localSheetId="16">#REF!</definedName>
    <definedName name="WpAreaA_exist" localSheetId="17">#REF!</definedName>
    <definedName name="WpAreaA_exist" localSheetId="2">#REF!</definedName>
    <definedName name="WpAreaA_exist" localSheetId="7">#REF!</definedName>
    <definedName name="WpAreaA_exist">#REF!</definedName>
    <definedName name="WpAreaA_Sub1_exist" localSheetId="16">#REF!</definedName>
    <definedName name="WpAreaA_Sub1_exist" localSheetId="17">#REF!</definedName>
    <definedName name="WpAreaA_Sub1_exist" localSheetId="2">#REF!</definedName>
    <definedName name="WpAreaA_Sub1_exist" localSheetId="7">#REF!</definedName>
    <definedName name="WpAreaA_Sub1_exist">#REF!</definedName>
    <definedName name="WpAreaA_Sub2_exist" localSheetId="16">#REF!</definedName>
    <definedName name="WpAreaA_Sub2_exist" localSheetId="17">#REF!</definedName>
    <definedName name="WpAreaA_Sub2_exist" localSheetId="2">#REF!</definedName>
    <definedName name="WpAreaA_Sub2_exist" localSheetId="7">#REF!</definedName>
    <definedName name="WpAreaA_Sub2_exist">#REF!</definedName>
    <definedName name="WpAreaA_Sub3_exist" localSheetId="16">#REF!</definedName>
    <definedName name="WpAreaA_Sub3_exist" localSheetId="17">#REF!</definedName>
    <definedName name="WpAreaA_Sub3_exist" localSheetId="2">#REF!</definedName>
    <definedName name="WpAreaA_Sub3_exist" localSheetId="7">#REF!</definedName>
    <definedName name="WpAreaA_Sub3_exist">#REF!</definedName>
    <definedName name="WpAreaB_exist" localSheetId="16">#REF!</definedName>
    <definedName name="WpAreaB_exist" localSheetId="17">#REF!</definedName>
    <definedName name="WpAreaB_exist" localSheetId="2">#REF!</definedName>
    <definedName name="WpAreaB_exist" localSheetId="7">#REF!</definedName>
    <definedName name="WpAreaB_exist">#REF!</definedName>
    <definedName name="WpAreaB_Sub1_exist" localSheetId="16">#REF!</definedName>
    <definedName name="WpAreaB_Sub1_exist" localSheetId="17">#REF!</definedName>
    <definedName name="WpAreaB_Sub1_exist" localSheetId="2">#REF!</definedName>
    <definedName name="WpAreaB_Sub1_exist" localSheetId="7">#REF!</definedName>
    <definedName name="WpAreaB_Sub1_exist">#REF!</definedName>
    <definedName name="WpAreaB_Sub2_exist" localSheetId="16">#REF!</definedName>
    <definedName name="WpAreaB_Sub2_exist" localSheetId="17">#REF!</definedName>
    <definedName name="WpAreaB_Sub2_exist" localSheetId="2">#REF!</definedName>
    <definedName name="WpAreaB_Sub2_exist" localSheetId="7">#REF!</definedName>
    <definedName name="WpAreaB_Sub2_exist">#REF!</definedName>
    <definedName name="WpAreaB_Sub3_exist" localSheetId="16">#REF!</definedName>
    <definedName name="WpAreaB_Sub3_exist" localSheetId="17">#REF!</definedName>
    <definedName name="WpAreaB_Sub3_exist" localSheetId="2">#REF!</definedName>
    <definedName name="WpAreaB_Sub3_exist" localSheetId="7">#REF!</definedName>
    <definedName name="WpAreaB_Sub3_exist">#REF!</definedName>
    <definedName name="WpAreaC_exist" localSheetId="16">#REF!</definedName>
    <definedName name="WpAreaC_exist" localSheetId="17">#REF!</definedName>
    <definedName name="WpAreaC_exist" localSheetId="2">#REF!</definedName>
    <definedName name="WpAreaC_exist" localSheetId="7">#REF!</definedName>
    <definedName name="WpAreaC_exist">#REF!</definedName>
    <definedName name="WpAreaC_Sub1_exist" localSheetId="16">#REF!</definedName>
    <definedName name="WpAreaC_Sub1_exist" localSheetId="17">#REF!</definedName>
    <definedName name="WpAreaC_Sub1_exist" localSheetId="2">#REF!</definedName>
    <definedName name="WpAreaC_Sub1_exist" localSheetId="7">#REF!</definedName>
    <definedName name="WpAreaC_Sub1_exist">#REF!</definedName>
    <definedName name="WpAreaC_Sub2_exist" localSheetId="16">#REF!</definedName>
    <definedName name="WpAreaC_Sub2_exist" localSheetId="17">#REF!</definedName>
    <definedName name="WpAreaC_Sub2_exist" localSheetId="2">#REF!</definedName>
    <definedName name="WpAreaC_Sub2_exist" localSheetId="7">#REF!</definedName>
    <definedName name="WpAreaC_Sub2_exist">#REF!</definedName>
    <definedName name="WpAreaC_Sub3_exist" localSheetId="16">#REF!</definedName>
    <definedName name="WpAreaC_Sub3_exist" localSheetId="17">#REF!</definedName>
    <definedName name="WpAreaC_Sub3_exist" localSheetId="2">#REF!</definedName>
    <definedName name="WpAreaC_Sub3_exist" localSheetId="7">#REF!</definedName>
    <definedName name="WpAreaC_Sub3_ex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6" i="16" l="1"/>
  <c r="N114" i="16"/>
  <c r="N23" i="16"/>
  <c r="F3" i="19" l="1"/>
  <c r="F4"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128" i="19"/>
  <c r="F129" i="19"/>
  <c r="F130" i="19"/>
  <c r="F131" i="19"/>
  <c r="F132" i="19"/>
  <c r="F133" i="19"/>
  <c r="F134" i="19"/>
  <c r="F135" i="19"/>
  <c r="F136" i="19"/>
  <c r="F137" i="19"/>
  <c r="F138" i="19"/>
  <c r="F139" i="19"/>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N3" i="16"/>
  <c r="A83" i="10" l="1"/>
  <c r="A85" i="10" s="1"/>
  <c r="A213" i="10" s="1"/>
  <c r="A214" i="10" s="1"/>
  <c r="A215" i="10" s="1"/>
  <c r="A216" i="10" s="1"/>
  <c r="A217" i="10" s="1"/>
  <c r="A218" i="10" s="1"/>
  <c r="A219" i="10" s="1"/>
  <c r="A220" i="10" s="1"/>
  <c r="A87" i="10" s="1"/>
  <c r="A221" i="10" s="1"/>
  <c r="A222" i="10" s="1"/>
  <c r="A223" i="10" s="1"/>
  <c r="A224" i="10" s="1"/>
  <c r="A225" i="10" s="1"/>
  <c r="A226" i="10" s="1"/>
  <c r="A227" i="10" s="1"/>
  <c r="A228" i="10" s="1"/>
  <c r="A229" i="10" s="1"/>
  <c r="A230" i="10" s="1"/>
  <c r="A89" i="10" s="1"/>
  <c r="A231" i="10" s="1"/>
  <c r="A232" i="10" s="1"/>
  <c r="A233" i="10" s="1"/>
  <c r="A234" i="10" s="1"/>
  <c r="A91" i="10" s="1"/>
  <c r="A235" i="10" s="1"/>
  <c r="A236" i="10" s="1"/>
  <c r="A237" i="10" s="1"/>
  <c r="A238" i="10" s="1"/>
  <c r="A93" i="10" s="1"/>
  <c r="A95"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O219" i="10" l="1"/>
  <c r="O228" i="10"/>
  <c r="O233" i="10"/>
  <c r="O237" i="10"/>
  <c r="O212" i="10"/>
  <c r="O231" i="10"/>
  <c r="AA219" i="10"/>
  <c r="AA228" i="10"/>
  <c r="AA233" i="10"/>
  <c r="AA237" i="10"/>
  <c r="AA212" i="10"/>
  <c r="O225" i="10"/>
  <c r="AA225" i="10"/>
  <c r="AA231" i="10"/>
  <c r="O235" i="10"/>
  <c r="AA235" i="10"/>
  <c r="D1" i="16"/>
  <c r="F4" i="23"/>
  <c r="F3" i="23"/>
  <c r="G9" i="28"/>
  <c r="F7" i="27"/>
  <c r="F6" i="27"/>
  <c r="F4" i="27"/>
  <c r="F3" i="27"/>
  <c r="G4" i="28" l="1"/>
  <c r="G7" i="28"/>
  <c r="N116" i="16"/>
  <c r="D1" i="10" l="1"/>
  <c r="O268" i="10"/>
  <c r="O267" i="10"/>
  <c r="O266" i="10"/>
  <c r="O265" i="10"/>
  <c r="O264" i="10"/>
  <c r="O263" i="10"/>
  <c r="O262" i="10"/>
  <c r="O261" i="10"/>
  <c r="O260" i="10"/>
  <c r="O259" i="10"/>
  <c r="O258" i="10"/>
  <c r="O257" i="10"/>
  <c r="O256" i="10"/>
  <c r="O255" i="10"/>
  <c r="O254" i="10"/>
  <c r="O253" i="10"/>
  <c r="O252" i="10"/>
  <c r="O251" i="10"/>
  <c r="O250" i="10"/>
  <c r="O249" i="10"/>
  <c r="O248" i="10"/>
  <c r="O247" i="10"/>
  <c r="O246" i="10"/>
  <c r="O245" i="10"/>
  <c r="O244" i="10"/>
  <c r="O243" i="10"/>
  <c r="O242" i="10"/>
  <c r="O241" i="10"/>
  <c r="O240" i="10"/>
  <c r="O239" i="10"/>
  <c r="O95" i="10"/>
  <c r="O93" i="10"/>
  <c r="O238" i="10"/>
  <c r="O236" i="10"/>
  <c r="O91" i="10"/>
  <c r="O234" i="10"/>
  <c r="O232" i="10"/>
  <c r="O89" i="10"/>
  <c r="O230" i="10"/>
  <c r="O229" i="10"/>
  <c r="O227" i="10"/>
  <c r="O226" i="10"/>
  <c r="O224" i="10"/>
  <c r="O223" i="10"/>
  <c r="O222" i="10"/>
  <c r="O221" i="10"/>
  <c r="O87" i="10"/>
  <c r="O220" i="10"/>
  <c r="O218" i="10"/>
  <c r="O217" i="10"/>
  <c r="O216" i="10"/>
  <c r="O215" i="10"/>
  <c r="O214" i="10"/>
  <c r="O213" i="10"/>
  <c r="O85" i="10"/>
  <c r="O83" i="10"/>
  <c r="O211" i="10"/>
  <c r="O210" i="10"/>
  <c r="O209" i="10"/>
  <c r="O208" i="10"/>
  <c r="O207" i="10"/>
  <c r="O206" i="10"/>
  <c r="O205" i="10"/>
  <c r="O204" i="10"/>
  <c r="O203" i="10"/>
  <c r="O202" i="10"/>
  <c r="O201" i="10"/>
  <c r="O200" i="10"/>
  <c r="O199" i="10"/>
  <c r="O198" i="10"/>
  <c r="O197" i="10"/>
  <c r="O196" i="10"/>
  <c r="O195" i="10"/>
  <c r="O194" i="10"/>
  <c r="O193" i="10"/>
  <c r="O192" i="10"/>
  <c r="O191" i="10"/>
  <c r="O190" i="10"/>
  <c r="O189" i="10"/>
  <c r="O188" i="10"/>
  <c r="O187" i="10"/>
  <c r="O186" i="10"/>
  <c r="O185" i="10"/>
  <c r="O184" i="10"/>
  <c r="O183" i="10"/>
  <c r="O182" i="10"/>
  <c r="O181" i="10"/>
  <c r="O180" i="10"/>
  <c r="O179" i="10"/>
  <c r="O178" i="10"/>
  <c r="O177" i="10"/>
  <c r="O176" i="10"/>
  <c r="O175" i="10"/>
  <c r="O174" i="10"/>
  <c r="O173" i="10"/>
  <c r="O172" i="10"/>
  <c r="O171" i="10"/>
  <c r="O170" i="10"/>
  <c r="O169" i="10"/>
  <c r="O168" i="10"/>
  <c r="O167" i="10"/>
  <c r="O166" i="10"/>
  <c r="O165" i="10"/>
  <c r="O164" i="10"/>
  <c r="O163" i="10"/>
  <c r="O162" i="10"/>
  <c r="O161" i="10"/>
  <c r="O160" i="10"/>
  <c r="O159" i="10"/>
  <c r="O158" i="10"/>
  <c r="O157" i="10"/>
  <c r="O156" i="10"/>
  <c r="O155" i="10"/>
  <c r="O154" i="10"/>
  <c r="O153" i="10"/>
  <c r="O152" i="10"/>
  <c r="O151" i="10"/>
  <c r="O150" i="10"/>
  <c r="O149" i="10"/>
  <c r="O148" i="10"/>
  <c r="O147" i="10"/>
  <c r="O146" i="10"/>
  <c r="O145" i="10"/>
  <c r="O144" i="10"/>
  <c r="O143" i="10"/>
  <c r="O142" i="10"/>
  <c r="O141" i="10"/>
  <c r="O140" i="10"/>
  <c r="O139" i="10"/>
  <c r="O138" i="10"/>
  <c r="O137" i="10"/>
  <c r="O136" i="10"/>
  <c r="O135" i="10"/>
  <c r="O134" i="10"/>
  <c r="O133" i="10"/>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4" i="10"/>
  <c r="O92" i="10"/>
  <c r="O90" i="10"/>
  <c r="O88" i="10"/>
  <c r="O86" i="10"/>
  <c r="O84"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5" i="10"/>
  <c r="O4" i="10"/>
  <c r="O3" i="10"/>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5" i="22"/>
  <c r="F4" i="22"/>
  <c r="F3" i="22"/>
  <c r="N143" i="16"/>
  <c r="N142" i="16"/>
  <c r="N141" i="16"/>
  <c r="N140" i="16"/>
  <c r="N139" i="16"/>
  <c r="N138" i="16"/>
  <c r="N137" i="16"/>
  <c r="N135" i="16"/>
  <c r="N134" i="16"/>
  <c r="N133" i="16"/>
  <c r="N132" i="16"/>
  <c r="N131" i="16"/>
  <c r="N130" i="16"/>
  <c r="N129" i="16"/>
  <c r="N128" i="16"/>
  <c r="N127" i="16"/>
  <c r="N126" i="16"/>
  <c r="N125" i="16"/>
  <c r="N124" i="16"/>
  <c r="N123" i="16"/>
  <c r="N122" i="16"/>
  <c r="N121" i="16"/>
  <c r="N120" i="16"/>
  <c r="N119" i="16"/>
  <c r="N118" i="16"/>
  <c r="N117" i="16"/>
  <c r="N115" i="16"/>
  <c r="N113" i="16"/>
  <c r="N112" i="16"/>
  <c r="N111" i="16"/>
  <c r="N110" i="16"/>
  <c r="N109" i="16"/>
  <c r="N108" i="16"/>
  <c r="N107" i="16"/>
  <c r="N106" i="16"/>
  <c r="N105" i="16"/>
  <c r="N104" i="16"/>
  <c r="N103" i="16"/>
  <c r="N102" i="16"/>
  <c r="N101" i="16"/>
  <c r="N100" i="16"/>
  <c r="N99" i="16"/>
  <c r="N98" i="16"/>
  <c r="N97" i="16"/>
  <c r="N96" i="16"/>
  <c r="N95" i="16"/>
  <c r="N94" i="16"/>
  <c r="N93" i="16"/>
  <c r="N92" i="16"/>
  <c r="N91" i="16"/>
  <c r="N90" i="16"/>
  <c r="N89" i="16"/>
  <c r="N88" i="16"/>
  <c r="N87" i="16"/>
  <c r="N86" i="16"/>
  <c r="N85" i="16"/>
  <c r="N84" i="16"/>
  <c r="N83" i="16"/>
  <c r="N82" i="16"/>
  <c r="N81" i="16"/>
  <c r="N80" i="16"/>
  <c r="N79" i="16"/>
  <c r="N78" i="16"/>
  <c r="N77" i="16"/>
  <c r="N76" i="16"/>
  <c r="N75" i="16"/>
  <c r="N74" i="16"/>
  <c r="N73" i="16"/>
  <c r="N72" i="16"/>
  <c r="N71" i="16"/>
  <c r="N70" i="16"/>
  <c r="N69" i="16"/>
  <c r="N68" i="16"/>
  <c r="N67" i="16"/>
  <c r="N66" i="16"/>
  <c r="N65" i="16"/>
  <c r="N64" i="16"/>
  <c r="N63" i="16"/>
  <c r="N62" i="16"/>
  <c r="N61" i="16"/>
  <c r="N60" i="16"/>
  <c r="N59" i="16"/>
  <c r="N58" i="16"/>
  <c r="N57" i="16"/>
  <c r="N56" i="16"/>
  <c r="N55" i="16"/>
  <c r="N54" i="16"/>
  <c r="N53" i="16"/>
  <c r="N52" i="16"/>
  <c r="N51" i="16"/>
  <c r="N50" i="16"/>
  <c r="N49" i="16"/>
  <c r="N48" i="16"/>
  <c r="N47" i="16"/>
  <c r="N46" i="16"/>
  <c r="N45" i="16"/>
  <c r="N44" i="16"/>
  <c r="N43" i="16"/>
  <c r="N42" i="16"/>
  <c r="N41" i="16"/>
  <c r="N40" i="16"/>
  <c r="N39" i="16"/>
  <c r="N38" i="16"/>
  <c r="N37" i="16"/>
  <c r="N36" i="16"/>
  <c r="N35" i="16"/>
  <c r="N34" i="16"/>
  <c r="N33" i="16"/>
  <c r="N32" i="16"/>
  <c r="N31" i="16"/>
  <c r="N30" i="16"/>
  <c r="N29" i="16"/>
  <c r="N28" i="16"/>
  <c r="N27" i="16"/>
  <c r="N26" i="16"/>
  <c r="N25" i="16"/>
  <c r="N24" i="16"/>
  <c r="N22" i="16"/>
  <c r="N21" i="16"/>
  <c r="N20" i="16"/>
  <c r="N19" i="16"/>
  <c r="N18" i="16"/>
  <c r="N17" i="16"/>
  <c r="N16" i="16"/>
  <c r="N15" i="16"/>
  <c r="N14" i="16"/>
  <c r="N13" i="16"/>
  <c r="N12" i="16"/>
  <c r="N11" i="16"/>
  <c r="N10" i="16"/>
  <c r="N9" i="16"/>
  <c r="N8" i="16"/>
  <c r="N7" i="16"/>
  <c r="N6" i="16"/>
  <c r="N5" i="16"/>
  <c r="N4" i="16"/>
  <c r="F8" i="27"/>
  <c r="F5" i="27"/>
  <c r="G3" i="28"/>
  <c r="D1" i="28"/>
  <c r="D1" i="27"/>
  <c r="G6" i="28" l="1"/>
  <c r="G5" i="28"/>
  <c r="A24" i="28"/>
  <c r="A19" i="28"/>
  <c r="A18" i="28"/>
  <c r="A17" i="28"/>
  <c r="A16" i="28"/>
  <c r="G8" i="28"/>
  <c r="B1" i="28"/>
  <c r="A23" i="27" l="1"/>
  <c r="A18" i="27"/>
  <c r="A17" i="27"/>
  <c r="A16" i="27"/>
  <c r="A15" i="27"/>
  <c r="B1" i="27"/>
  <c r="A299" i="10" l="1"/>
  <c r="A300" i="10"/>
  <c r="A301" i="10"/>
  <c r="A298" i="10"/>
  <c r="A306" i="10"/>
  <c r="A17" i="17"/>
  <c r="A18" i="17"/>
  <c r="A19" i="17"/>
  <c r="A16" i="17"/>
  <c r="A24" i="17"/>
  <c r="A151" i="16"/>
  <c r="A152" i="16"/>
  <c r="A153" i="16"/>
  <c r="A150" i="16"/>
  <c r="A158" i="16"/>
  <c r="A12" i="23"/>
  <c r="A13" i="23"/>
  <c r="A14" i="23"/>
  <c r="A11" i="23"/>
  <c r="A19" i="23"/>
  <c r="AA3" i="10" l="1"/>
  <c r="AA4" i="10"/>
  <c r="AA5" i="10"/>
  <c r="AA6" i="10"/>
  <c r="AA7" i="10"/>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53" i="10"/>
  <c r="AA54" i="10"/>
  <c r="AA55" i="10"/>
  <c r="AA56" i="10"/>
  <c r="AA57" i="10"/>
  <c r="AA58" i="10"/>
  <c r="AA59" i="10"/>
  <c r="AA60" i="10"/>
  <c r="AA61" i="10"/>
  <c r="AA62" i="10"/>
  <c r="AA63" i="10"/>
  <c r="AA64" i="10"/>
  <c r="AA65" i="10"/>
  <c r="AA66" i="10"/>
  <c r="AA67" i="10"/>
  <c r="AA68" i="10"/>
  <c r="AA69" i="10"/>
  <c r="AA70" i="10"/>
  <c r="AA71" i="10"/>
  <c r="AA72" i="10"/>
  <c r="AA73" i="10"/>
  <c r="AA74" i="10"/>
  <c r="AA75" i="10"/>
  <c r="AA76" i="10"/>
  <c r="AA77" i="10"/>
  <c r="AA78" i="10"/>
  <c r="AA79" i="10"/>
  <c r="AA80" i="10"/>
  <c r="AA81" i="10"/>
  <c r="AA82" i="10"/>
  <c r="AA84" i="10"/>
  <c r="AA86" i="10"/>
  <c r="AA88" i="10"/>
  <c r="AA90" i="10"/>
  <c r="AA92" i="10"/>
  <c r="AA94" i="10"/>
  <c r="AA96" i="10"/>
  <c r="AA97" i="10"/>
  <c r="AA98" i="10"/>
  <c r="AA99" i="10"/>
  <c r="AA100" i="10"/>
  <c r="AA101" i="10"/>
  <c r="AA102" i="10"/>
  <c r="AA103" i="10"/>
  <c r="AA104" i="10"/>
  <c r="AA105" i="10"/>
  <c r="AA106" i="10"/>
  <c r="AA107" i="10"/>
  <c r="AA108" i="10"/>
  <c r="AA109" i="10"/>
  <c r="AA110" i="10"/>
  <c r="AA111" i="10"/>
  <c r="AA112" i="10"/>
  <c r="AA113" i="10"/>
  <c r="AA114" i="10"/>
  <c r="AA115" i="10"/>
  <c r="AA116" i="10"/>
  <c r="AA117" i="10"/>
  <c r="AA118" i="10"/>
  <c r="AA119" i="10"/>
  <c r="AA120" i="10"/>
  <c r="AA121" i="10"/>
  <c r="AA122" i="10"/>
  <c r="AA123" i="10"/>
  <c r="AA124" i="10"/>
  <c r="AA125" i="10"/>
  <c r="AA126" i="10"/>
  <c r="AA127" i="10"/>
  <c r="AA128" i="10"/>
  <c r="AA129" i="10"/>
  <c r="AA130" i="10"/>
  <c r="AA131" i="10"/>
  <c r="AA132" i="10"/>
  <c r="AA133" i="10"/>
  <c r="AA134" i="10"/>
  <c r="AA135" i="10"/>
  <c r="AA136" i="10"/>
  <c r="AA137" i="10"/>
  <c r="AA138" i="10"/>
  <c r="AA139" i="10"/>
  <c r="AA140" i="10"/>
  <c r="AA141" i="10"/>
  <c r="AA142" i="10"/>
  <c r="AA143" i="10"/>
  <c r="AA144" i="10"/>
  <c r="AA145" i="10"/>
  <c r="AA146" i="10"/>
  <c r="AA147" i="10"/>
  <c r="AA148" i="10"/>
  <c r="AA149" i="10"/>
  <c r="AA150" i="10"/>
  <c r="AA151" i="10"/>
  <c r="AA152" i="10"/>
  <c r="AA153" i="10"/>
  <c r="AA154" i="10"/>
  <c r="AA155" i="10"/>
  <c r="AA156" i="10"/>
  <c r="AA157" i="10"/>
  <c r="AA158" i="10"/>
  <c r="AA159" i="10"/>
  <c r="AA160" i="10"/>
  <c r="AA161" i="10"/>
  <c r="AA162" i="10"/>
  <c r="AA163" i="10"/>
  <c r="AA164" i="10"/>
  <c r="AA165" i="10"/>
  <c r="AA166" i="10"/>
  <c r="AA167" i="10"/>
  <c r="AA168" i="10"/>
  <c r="AA169" i="10"/>
  <c r="AA170" i="10"/>
  <c r="AA171" i="10"/>
  <c r="AA172" i="10"/>
  <c r="AA173" i="10"/>
  <c r="AA174" i="10"/>
  <c r="AA175" i="10"/>
  <c r="AA176" i="10"/>
  <c r="AA177" i="10"/>
  <c r="AA178" i="10"/>
  <c r="AA179" i="10"/>
  <c r="AA180" i="10"/>
  <c r="AA181" i="10"/>
  <c r="AA182" i="10"/>
  <c r="AA183" i="10"/>
  <c r="AA184" i="10"/>
  <c r="AA185" i="10"/>
  <c r="AA186" i="10"/>
  <c r="AA187" i="10"/>
  <c r="AA188" i="10"/>
  <c r="AA189" i="10"/>
  <c r="AA190" i="10"/>
  <c r="AA191" i="10"/>
  <c r="AA192" i="10"/>
  <c r="AA193" i="10"/>
  <c r="AA194" i="10"/>
  <c r="AA195" i="10"/>
  <c r="AA196" i="10"/>
  <c r="AA197" i="10"/>
  <c r="AA198" i="10"/>
  <c r="AA199" i="10"/>
  <c r="AA200" i="10"/>
  <c r="AA201" i="10"/>
  <c r="AA202" i="10"/>
  <c r="AA203" i="10"/>
  <c r="AA204" i="10"/>
  <c r="AA205" i="10"/>
  <c r="AA206" i="10"/>
  <c r="AA207" i="10"/>
  <c r="AA208" i="10"/>
  <c r="AA209" i="10"/>
  <c r="AA210" i="10"/>
  <c r="AA211" i="10"/>
  <c r="AA83" i="10"/>
  <c r="AA85" i="10"/>
  <c r="AA213" i="10"/>
  <c r="AA214" i="10"/>
  <c r="AA215" i="10"/>
  <c r="AA216" i="10"/>
  <c r="AA217" i="10"/>
  <c r="AA218" i="10"/>
  <c r="AA220" i="10"/>
  <c r="AA87" i="10"/>
  <c r="AA221" i="10"/>
  <c r="AA222" i="10"/>
  <c r="AA223" i="10"/>
  <c r="AA224" i="10"/>
  <c r="AA226" i="10"/>
  <c r="AA227" i="10"/>
  <c r="AA229" i="10"/>
  <c r="AA230" i="10"/>
  <c r="AA89" i="10"/>
  <c r="AA232" i="10"/>
  <c r="AA234" i="10"/>
  <c r="AA91" i="10"/>
  <c r="AA236" i="10"/>
  <c r="AA238" i="10"/>
  <c r="AA93" i="10"/>
  <c r="AA95" i="10"/>
  <c r="AA239" i="10"/>
  <c r="AA240" i="10"/>
  <c r="AA241" i="10"/>
  <c r="AA242" i="10"/>
  <c r="AA243" i="10"/>
  <c r="AA244" i="10"/>
  <c r="AA245" i="10"/>
  <c r="AA246" i="10"/>
  <c r="AA247" i="10"/>
  <c r="AA248" i="10"/>
  <c r="AA249" i="10"/>
  <c r="AA250" i="10"/>
  <c r="AA251" i="10"/>
  <c r="AA252" i="10"/>
  <c r="AA253" i="10"/>
  <c r="AA254" i="10"/>
  <c r="AA255" i="10"/>
  <c r="AA256" i="10"/>
  <c r="AA257" i="10"/>
  <c r="AA258" i="10"/>
  <c r="AA259" i="10"/>
  <c r="AA260" i="10"/>
  <c r="AA261" i="10"/>
  <c r="AA262" i="10"/>
  <c r="AA263" i="10"/>
  <c r="AA264" i="10"/>
  <c r="AA265" i="10"/>
  <c r="AA266" i="10"/>
  <c r="AA267" i="10"/>
  <c r="AA268" i="10"/>
  <c r="C3"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119" i="19"/>
  <c r="C120" i="19"/>
  <c r="C121" i="19"/>
  <c r="C122" i="19"/>
  <c r="C123" i="19"/>
  <c r="C124" i="19"/>
  <c r="C125" i="19"/>
  <c r="C126" i="19"/>
  <c r="C127" i="19"/>
  <c r="C128" i="19"/>
  <c r="C129" i="19"/>
  <c r="C130" i="19"/>
  <c r="C131" i="19"/>
  <c r="C132" i="19"/>
  <c r="C133" i="19"/>
  <c r="C134" i="19"/>
  <c r="C135" i="19"/>
  <c r="C136" i="19"/>
  <c r="C137" i="19"/>
  <c r="C138" i="19"/>
  <c r="C139" i="19"/>
  <c r="C140" i="19"/>
  <c r="C141" i="19"/>
  <c r="C142" i="19"/>
  <c r="C143" i="19"/>
  <c r="C144" i="19"/>
  <c r="C145" i="19"/>
  <c r="C146" i="19"/>
  <c r="C147" i="19"/>
  <c r="C148" i="19"/>
  <c r="C149" i="19"/>
  <c r="C150" i="19"/>
  <c r="C151" i="19"/>
  <c r="C152" i="19"/>
  <c r="C153" i="19"/>
  <c r="C154" i="19"/>
  <c r="C155" i="19"/>
  <c r="C156" i="19"/>
  <c r="C157" i="19"/>
  <c r="C158"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B1" i="24" l="1"/>
  <c r="C1" i="24"/>
  <c r="C1" i="9"/>
  <c r="B1" i="9"/>
  <c r="C1" i="21"/>
  <c r="B1" i="21"/>
  <c r="C1" i="20"/>
  <c r="B1" i="20"/>
  <c r="C1" i="14"/>
  <c r="B1" i="14"/>
  <c r="D1" i="19"/>
  <c r="B1" i="19"/>
  <c r="C1" i="1"/>
  <c r="B1" i="1"/>
  <c r="B1" i="10"/>
  <c r="C1" i="17"/>
  <c r="B1" i="17"/>
  <c r="B1" i="16"/>
  <c r="C1" i="23"/>
  <c r="B1" i="23"/>
  <c r="D1" i="22"/>
  <c r="B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tc={BF39F020-1FC8-4CDF-88EF-32EB071331CA}</author>
  </authors>
  <commentList>
    <comment ref="A25" authorId="0" shapeId="0" xr:uid="{BF39F020-1FC8-4CDF-88EF-32EB071331CA}">
      <text>
        <t>[Threaded comment]
Your version of Excel allows you to read this threaded comment; however, any edits to it will get removed if the file is opened in a newer version of Excel. Learn more: https://go.microsoft.com/fwlink/?linkid=870924
Comment:
    To be clarified with EchoStar (with or without UL MIMO)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Sabine Dickhut</author>
  </authors>
  <commentList>
    <comment ref="A2" authorId="0" shapeId="0" xr:uid="{00000000-0006-0000-0300-000001000000}">
      <text>
        <r>
          <rPr>
            <b/>
            <sz val="9"/>
            <color indexed="81"/>
            <rFont val="Tahoma"/>
            <family val="2"/>
          </rPr>
          <t>Default sort order is as follows:
1 Frequency Range (Custom list: FR1, FR2, FR1+FR2)
2 No. of Bands, 
3 Total No. of Component Carriers (CC),
4 NR Band 1,
5 NR Band 2, 
6 NR Band 3,
7 NR Band 4,
8 NR Band 5</t>
        </r>
      </text>
    </comment>
    <comment ref="D2" authorId="0" shapeId="0" xr:uid="{00000000-0006-0000-0300-000002000000}">
      <text>
        <r>
          <rPr>
            <b/>
            <sz val="9"/>
            <color indexed="81"/>
            <rFont val="Tahoma"/>
            <family val="2"/>
          </rPr>
          <t xml:space="preserve">N/A: </t>
        </r>
        <r>
          <rPr>
            <sz val="9"/>
            <color indexed="81"/>
            <rFont val="Tahoma"/>
            <family val="2"/>
          </rPr>
          <t xml:space="preserve">No UL CA defined in specification for any BCS.
</t>
        </r>
        <r>
          <rPr>
            <b/>
            <sz val="9"/>
            <color indexed="81"/>
            <rFont val="Tahoma"/>
            <family val="2"/>
          </rPr>
          <t>Not Supported</t>
        </r>
        <r>
          <rPr>
            <sz val="9"/>
            <color indexed="81"/>
            <rFont val="Tahoma"/>
            <family val="2"/>
          </rPr>
          <t>: UL CA defined in specification but no PTCRB Operator supports it.</t>
        </r>
      </text>
    </comment>
    <comment ref="A156" authorId="0" shapeId="0" xr:uid="{0AF9E8B5-17C4-419F-8C53-D11E04DD2C5B}">
      <text>
        <r>
          <rPr>
            <b/>
            <sz val="9"/>
            <color indexed="81"/>
            <rFont val="Tahoma"/>
            <family val="2"/>
          </rPr>
          <t>Default sort order is as follows:
1 Frequency Range (Custom list: FR1, FR2, FR1+FR2)
2 No. of Bands, 
3 Total No. of Component Carriers (CC),
4 NR Band 1,
5 NR Band 2, 
6 NR Band 3,
7 NR Band 4,
8 NR Band 5</t>
        </r>
      </text>
    </comment>
    <comment ref="D156" authorId="0" shapeId="0" xr:uid="{9BCCA971-31A5-40A8-A70D-2B1B7C66BA79}">
      <text>
        <r>
          <rPr>
            <b/>
            <sz val="9"/>
            <color indexed="81"/>
            <rFont val="Tahoma"/>
            <family val="2"/>
          </rPr>
          <t xml:space="preserve">N/A: </t>
        </r>
        <r>
          <rPr>
            <sz val="9"/>
            <color indexed="81"/>
            <rFont val="Tahoma"/>
            <family val="2"/>
          </rPr>
          <t xml:space="preserve">No UL CA defined in specification for any BCS.
</t>
        </r>
        <r>
          <rPr>
            <b/>
            <sz val="9"/>
            <color indexed="81"/>
            <rFont val="Tahoma"/>
            <family val="2"/>
          </rPr>
          <t>Not Supported</t>
        </r>
        <r>
          <rPr>
            <sz val="9"/>
            <color indexed="81"/>
            <rFont val="Tahoma"/>
            <family val="2"/>
          </rPr>
          <t>: UL CA defined in specification but no PTCRB Operator supports 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Sabine Dickhut</author>
  </authors>
  <commentList>
    <comment ref="D2" authorId="0" shapeId="0" xr:uid="{00000000-0006-0000-0500-000001000000}">
      <text>
        <r>
          <rPr>
            <b/>
            <sz val="9"/>
            <color indexed="81"/>
            <rFont val="Tahoma"/>
            <family val="2"/>
          </rPr>
          <t xml:space="preserve">N/A: </t>
        </r>
        <r>
          <rPr>
            <sz val="9"/>
            <color indexed="81"/>
            <rFont val="Tahoma"/>
            <family val="2"/>
          </rPr>
          <t xml:space="preserve">No UL CA defined in specification.
</t>
        </r>
        <r>
          <rPr>
            <b/>
            <sz val="9"/>
            <color indexed="81"/>
            <rFont val="Tahoma"/>
            <family val="2"/>
          </rPr>
          <t>Not Supported</t>
        </r>
        <r>
          <rPr>
            <sz val="9"/>
            <color indexed="81"/>
            <rFont val="Tahoma"/>
            <family val="2"/>
          </rPr>
          <t>: UL CA defined in specification but no PTCRB Operator supports it.</t>
        </r>
      </text>
    </comment>
    <comment ref="D304" authorId="0" shapeId="0" xr:uid="{520B138F-72AB-4723-81B6-A63DBD4C6A44}">
      <text>
        <r>
          <rPr>
            <b/>
            <sz val="9"/>
            <color indexed="81"/>
            <rFont val="Tahoma"/>
            <family val="2"/>
          </rPr>
          <t xml:space="preserve">N/A: </t>
        </r>
        <r>
          <rPr>
            <sz val="9"/>
            <color indexed="81"/>
            <rFont val="Tahoma"/>
            <family val="2"/>
          </rPr>
          <t xml:space="preserve">No UL CA defined in specification.
</t>
        </r>
        <r>
          <rPr>
            <b/>
            <sz val="9"/>
            <color indexed="81"/>
            <rFont val="Tahoma"/>
            <family val="2"/>
          </rPr>
          <t>Not Supported</t>
        </r>
        <r>
          <rPr>
            <sz val="9"/>
            <color indexed="81"/>
            <rFont val="Tahoma"/>
            <family val="2"/>
          </rPr>
          <t>: UL CA defined in specification but no PTCRB Operator supports it.</t>
        </r>
      </text>
    </comment>
  </commentList>
</comments>
</file>

<file path=xl/sharedStrings.xml><?xml version="1.0" encoding="utf-8"?>
<sst xmlns="http://schemas.openxmlformats.org/spreadsheetml/2006/main" count="8652" uniqueCount="1334">
  <si>
    <t>Duplex Mode</t>
  </si>
  <si>
    <t>Category 0</t>
  </si>
  <si>
    <t>Category 1bis</t>
  </si>
  <si>
    <t>Category M1 + M2</t>
  </si>
  <si>
    <t>Category NB1 + NB2</t>
  </si>
  <si>
    <t>FDD</t>
  </si>
  <si>
    <t>Yes</t>
  </si>
  <si>
    <t>No</t>
  </si>
  <si>
    <t>TDD</t>
  </si>
  <si>
    <t xml:space="preserve">Note: No validation is required to LTE band 3, 28 and relevant CA band combination based on PTCRB decision. </t>
  </si>
  <si>
    <t>LTE &lt;&gt; LTE</t>
  </si>
  <si>
    <t>LTE &lt;&gt;UMTS</t>
  </si>
  <si>
    <t>[FDD2-FDD5]</t>
  </si>
  <si>
    <t>[FDD2-FDDII]</t>
  </si>
  <si>
    <t>[FDD2-FDD4]</t>
  </si>
  <si>
    <t>[FDD2-FDDIV]</t>
  </si>
  <si>
    <t>[FDD2-FDD7]</t>
  </si>
  <si>
    <t>[FDD2-FDDV]</t>
  </si>
  <si>
    <t>[FDD2-FDD12]</t>
  </si>
  <si>
    <t xml:space="preserve">[FDD4-FDDII] </t>
  </si>
  <si>
    <t>[FDD2-FDD17]</t>
  </si>
  <si>
    <t>[FDD4-FDDIV]</t>
  </si>
  <si>
    <t>[FDD2-FDD30]</t>
  </si>
  <si>
    <t>[FDD4-FDDV]</t>
  </si>
  <si>
    <t>[FDD2-FDD66]</t>
  </si>
  <si>
    <t>[FDD5-FDDII]</t>
  </si>
  <si>
    <t>[FDD2-FDD71]</t>
  </si>
  <si>
    <t>[FDD5-FDDV]</t>
  </si>
  <si>
    <t>[FDD4-FDD5]</t>
  </si>
  <si>
    <t>[FDD7-FDDII]</t>
  </si>
  <si>
    <t>[FDD4-FDD7]</t>
  </si>
  <si>
    <t>[FDD7-FDDV]</t>
  </si>
  <si>
    <t>[FDD4-FDD12]</t>
  </si>
  <si>
    <t>[FDD12-FDDII]</t>
  </si>
  <si>
    <t>[FDD4-FDD13]</t>
  </si>
  <si>
    <t>[FDD12-FDDIV]</t>
  </si>
  <si>
    <t>[FDD4-FDD17]</t>
  </si>
  <si>
    <t>[FDD12-FDDV]</t>
  </si>
  <si>
    <t>[FDD4-FDD30]</t>
  </si>
  <si>
    <t>[FDD13-FDDII]</t>
  </si>
  <si>
    <t>[FDD4-FDD66]</t>
  </si>
  <si>
    <t>[FDD13-FDDIV]</t>
  </si>
  <si>
    <t>[FDD4-FDD71]</t>
  </si>
  <si>
    <t>[FDD13-FDDV]</t>
  </si>
  <si>
    <t>[FDD5-FDD7]</t>
  </si>
  <si>
    <t>[FDD17-FDDII]</t>
  </si>
  <si>
    <t>[FDD5-FDD12]</t>
  </si>
  <si>
    <t>[FDD17-FDDV]</t>
  </si>
  <si>
    <t>[FDD5-FDD17]</t>
  </si>
  <si>
    <t>[FDD30-FDDII]</t>
  </si>
  <si>
    <t>[FDD5-FDD30]</t>
  </si>
  <si>
    <t>[FDD30-FDDV]  </t>
  </si>
  <si>
    <t>[FDD5-FDD66]</t>
  </si>
  <si>
    <t>[FDD66-FDDII]</t>
  </si>
  <si>
    <t>[FDD5-FDD71]</t>
  </si>
  <si>
    <t>[FDD66-FDDIV] </t>
  </si>
  <si>
    <t>[FDD7-FDD13]</t>
  </si>
  <si>
    <t>[FDD66-FDDV]  </t>
  </si>
  <si>
    <t>[FDD7-FDD66]</t>
  </si>
  <si>
    <t>[FDD71-FDDII]  </t>
  </si>
  <si>
    <t>[FDD12-FDD30]</t>
  </si>
  <si>
    <t>[FDD71-FDDIV]  </t>
  </si>
  <si>
    <t>[FDD12-FDD66]</t>
  </si>
  <si>
    <t>[FDD12-FDD71]</t>
  </si>
  <si>
    <t>[FDD13-FDD66]</t>
  </si>
  <si>
    <t>[FDD17-FDD30]</t>
  </si>
  <si>
    <t>[FDD17-FDD66]</t>
  </si>
  <si>
    <t>[FDD30-FDD66]</t>
  </si>
  <si>
    <t>[FDD66-FDD66]</t>
  </si>
  <si>
    <t>[FDD66-FDD71]</t>
  </si>
  <si>
    <t>[FDD71-FDD71]</t>
  </si>
  <si>
    <t>[TDD48-FDD66]</t>
  </si>
  <si>
    <t>Note: “ &lt;&gt; ” indicates bi-directional.</t>
  </si>
  <si>
    <t>LTE LAA DL CA_2A-46A</t>
  </si>
  <si>
    <t>20+20</t>
  </si>
  <si>
    <t>2CA</t>
  </si>
  <si>
    <t>LTE LAA DL CA_2A-46D</t>
  </si>
  <si>
    <t>20+60</t>
  </si>
  <si>
    <t>4CA</t>
  </si>
  <si>
    <t>LTE LAA DL CA_4A-46A</t>
  </si>
  <si>
    <t>LTE LAA DL CA_4A-46D</t>
  </si>
  <si>
    <t>LTE LAA DL CA_46D-66A</t>
  </si>
  <si>
    <t>LTE LAA DL CA_2A-46D-66A</t>
  </si>
  <si>
    <t>20+60+20</t>
  </si>
  <si>
    <t>5CA</t>
  </si>
  <si>
    <t>LTE LAA DL CA_2A-2A-46D</t>
  </si>
  <si>
    <t>20+20+60</t>
  </si>
  <si>
    <t>LTE LAA DL CA_46D-66A-66A</t>
  </si>
  <si>
    <t>60+20+20</t>
  </si>
  <si>
    <t>LTE LAA DL CA_2A-46E</t>
  </si>
  <si>
    <t>20+80</t>
  </si>
  <si>
    <t>LTE LAA DL CA_46E-66A</t>
  </si>
  <si>
    <t>80+20</t>
  </si>
  <si>
    <t>LTE LAA DL CA_4A-46A-46A</t>
  </si>
  <si>
    <t>20+20+20</t>
  </si>
  <si>
    <t>3CA</t>
  </si>
  <si>
    <t>LTE LAA DL CA_2A-46A-46A</t>
  </si>
  <si>
    <t>LTE LAA DL CA_4A-46C</t>
  </si>
  <si>
    <t>20+40</t>
  </si>
  <si>
    <t>LTE LAA DL CA_2A-46C</t>
  </si>
  <si>
    <t>LTE LAA DL CA_46C_66A</t>
  </si>
  <si>
    <t>40+20</t>
  </si>
  <si>
    <t>LTE LAA DL CA_4A-46A-46C</t>
  </si>
  <si>
    <t>20+20+40</t>
  </si>
  <si>
    <t>LTE LAA DL CA_2A-46A-46C</t>
  </si>
  <si>
    <t>LTE LAA DL CA_46A-46C-66A</t>
  </si>
  <si>
    <t>20+40+20</t>
  </si>
  <si>
    <t>LTE LAA DL CA_46A-46D-66A</t>
  </si>
  <si>
    <t>LTE LAA DL CA_4A-46A-46D</t>
  </si>
  <si>
    <t>LTE LAA DL CA_2A-46A-46D</t>
  </si>
  <si>
    <t>LTE LAA DL CA_2A-46A-46C-66A</t>
  </si>
  <si>
    <t>20+20+40+20</t>
  </si>
  <si>
    <t>LTE LAA DL CA_2A-46A-46A-66A</t>
  </si>
  <si>
    <t>20+20+20+20</t>
  </si>
  <si>
    <t>LTE LAA DL CA_2A-46A-66A</t>
  </si>
  <si>
    <t>LTE LAA DL CA_7A-46D</t>
  </si>
  <si>
    <t>LTE LAA DL CA_2A-46E-66A</t>
  </si>
  <si>
    <t>20+80+20</t>
  </si>
  <si>
    <t>6CA</t>
  </si>
  <si>
    <t>2CA UL</t>
  </si>
  <si>
    <t>CA_2A-2A</t>
  </si>
  <si>
    <t>CA_2A-4A</t>
  </si>
  <si>
    <t>CA_2A-5A</t>
  </si>
  <si>
    <t>CA_2A-12A</t>
  </si>
  <si>
    <t>CA_2A-14A</t>
  </si>
  <si>
    <t>CA_2A-17A</t>
  </si>
  <si>
    <t>CA_2A-29A</t>
  </si>
  <si>
    <t>CA_2A-30A</t>
  </si>
  <si>
    <t>CA_2A-66A</t>
  </si>
  <si>
    <t>CA_2C</t>
  </si>
  <si>
    <t>CA_2A-71A</t>
  </si>
  <si>
    <t>CA_3A-7A</t>
  </si>
  <si>
    <t>CA_4A-4A</t>
  </si>
  <si>
    <t>CA_4A-5A</t>
  </si>
  <si>
    <t>CA_4A-7A</t>
  </si>
  <si>
    <t>CA_4A-12A</t>
  </si>
  <si>
    <t>CA_4A-13A</t>
  </si>
  <si>
    <t>CA_4A-17A</t>
  </si>
  <si>
    <t>CA_4A-29A</t>
  </si>
  <si>
    <t>CA_4A-30A</t>
  </si>
  <si>
    <t>CA_4A-71A</t>
  </si>
  <si>
    <t>CA_5A-12A</t>
  </si>
  <si>
    <t>CA_5A-29A</t>
  </si>
  <si>
    <t>CA_5A-30A</t>
  </si>
  <si>
    <t>CA_5A-66A</t>
  </si>
  <si>
    <t>CA_7A-7A</t>
  </si>
  <si>
    <t>CA_7A-28A</t>
  </si>
  <si>
    <t>CA_12A-30A</t>
  </si>
  <si>
    <t>CA_12A-66A</t>
  </si>
  <si>
    <t>CA_14A-30A</t>
  </si>
  <si>
    <t>CA_14A-66A</t>
  </si>
  <si>
    <t>CA_29A-30A CA_29A-66A</t>
  </si>
  <si>
    <t>CA_30A-66</t>
  </si>
  <si>
    <t>CA_42A-42A</t>
  </si>
  <si>
    <t>CA_42C</t>
  </si>
  <si>
    <t>CA_43A-43A</t>
  </si>
  <si>
    <t>CA_43C</t>
  </si>
  <si>
    <t>CA_66A-66A</t>
  </si>
  <si>
    <t>CA_66B</t>
  </si>
  <si>
    <t>CA_66C</t>
  </si>
  <si>
    <t>CA_66A-71A</t>
  </si>
  <si>
    <t>CA_48C</t>
  </si>
  <si>
    <t>CA_48A-48A</t>
  </si>
  <si>
    <t>CA_48A-66A</t>
  </si>
  <si>
    <t>CA_2A-48A</t>
  </si>
  <si>
    <t>CA_2A-2A-4A</t>
  </si>
  <si>
    <t>CA_2A-2A-12A</t>
  </si>
  <si>
    <t>CA_2A-2A-14A</t>
  </si>
  <si>
    <t>CA_2A-2A-30A</t>
  </si>
  <si>
    <t>CA_2A-2A-66A</t>
  </si>
  <si>
    <t>CA_2A-2A-71A</t>
  </si>
  <si>
    <t>CA_2A-4A-4A</t>
  </si>
  <si>
    <t>CA_2A-4A-5A</t>
  </si>
  <si>
    <t>CA_2A-4A-7A</t>
  </si>
  <si>
    <t>CA_2A-4A-12A</t>
  </si>
  <si>
    <t>CA_2A-4A-29A</t>
  </si>
  <si>
    <t>CA_2A-4A-30A</t>
  </si>
  <si>
    <t>CA_2A-4A-71A</t>
  </si>
  <si>
    <t>CA_2A-5A-29A</t>
  </si>
  <si>
    <t>CA_2A-5A-30A</t>
  </si>
  <si>
    <t>CA_2A-5A-66A</t>
  </si>
  <si>
    <t>CA_2A-7A-7A</t>
  </si>
  <si>
    <t>CA_2A-7C</t>
  </si>
  <si>
    <t>CA_2A-7A-12A</t>
  </si>
  <si>
    <t>CA_2A-12A-30A</t>
  </si>
  <si>
    <t>CA_2A-12A-66A</t>
  </si>
  <si>
    <t xml:space="preserve">CA_2A-13A-66A </t>
  </si>
  <si>
    <t>CA_2A-14A-30A</t>
  </si>
  <si>
    <t>CA_2A-14A-66A</t>
  </si>
  <si>
    <t>CA_2A-29A-30A</t>
  </si>
  <si>
    <t>CA_2A-30A-66A</t>
  </si>
  <si>
    <t>CA_2A-66A-66A</t>
  </si>
  <si>
    <t>CA_2A-66A-71A</t>
  </si>
  <si>
    <t>CA_2A-66C</t>
  </si>
  <si>
    <t>CA_2C-66A</t>
  </si>
  <si>
    <t>CA_3A-7A-28A</t>
  </si>
  <si>
    <t>CA_4A-4A-5A</t>
  </si>
  <si>
    <t>CA_4A-4A-12A</t>
  </si>
  <si>
    <t>CA_4A-4A-71A</t>
  </si>
  <si>
    <t>CA_4A-5A-29A</t>
  </si>
  <si>
    <t>CA_4A-5A-30A</t>
  </si>
  <si>
    <t>CA_4A-7A-7A</t>
  </si>
  <si>
    <t>CA_4A-7A-12A</t>
  </si>
  <si>
    <r>
      <t>CA_4A-7C</t>
    </r>
    <r>
      <rPr>
        <sz val="10"/>
        <color theme="1"/>
        <rFont val="Times New Roman"/>
        <family val="1"/>
      </rPr>
      <t xml:space="preserve"> </t>
    </r>
  </si>
  <si>
    <t>CA_4A-12B</t>
  </si>
  <si>
    <t>CA_4A-12A-30A</t>
  </si>
  <si>
    <t>CA_4A-29A-30A</t>
  </si>
  <si>
    <t>CA_5A-5A-66A</t>
  </si>
  <si>
    <t>CA_5A-30A-66A</t>
  </si>
  <si>
    <t xml:space="preserve">CA_5A-66A-66A </t>
  </si>
  <si>
    <t>CA_5A-66C</t>
  </si>
  <si>
    <t xml:space="preserve">CA_7A-66A-66A </t>
  </si>
  <si>
    <t>CA_12A-30A-66A</t>
  </si>
  <si>
    <t xml:space="preserve">CA_12A-66A-66A </t>
  </si>
  <si>
    <t>CA_12A-66C</t>
  </si>
  <si>
    <t>CA_13A-66A-66A</t>
  </si>
  <si>
    <t>CA_13A-66C</t>
  </si>
  <si>
    <t>CA_14A-30A-66A</t>
  </si>
  <si>
    <t>CA_14A-66A-66A</t>
  </si>
  <si>
    <t>CA_29A-30A-66A</t>
  </si>
  <si>
    <t>CA_29A-66A-66A</t>
  </si>
  <si>
    <t>CA_29A-66C</t>
  </si>
  <si>
    <t>CA_30A-66A-66A</t>
  </si>
  <si>
    <t>CA_42A-42C</t>
  </si>
  <si>
    <t>CA_42D</t>
  </si>
  <si>
    <t>CA_66A-66A-66A</t>
  </si>
  <si>
    <t>CA_66A-66A-71A</t>
  </si>
  <si>
    <t>CA_66A-66C</t>
  </si>
  <si>
    <t>CA_66D</t>
  </si>
  <si>
    <t>CA_48D</t>
  </si>
  <si>
    <t>CA_48C-66A</t>
  </si>
  <si>
    <t>CA_2A-48A-66A</t>
  </si>
  <si>
    <t>CA_48A-48A-66A</t>
  </si>
  <si>
    <t>CA_48A-66C</t>
  </si>
  <si>
    <t>CA_48C-48A</t>
  </si>
  <si>
    <t xml:space="preserve">CA_2A-2A-5A-30A  </t>
  </si>
  <si>
    <t xml:space="preserve">CA_2A-2A-5A-66A </t>
  </si>
  <si>
    <t>CA_2A-2A-7A-66A</t>
  </si>
  <si>
    <t xml:space="preserve">CA_2A-2A-4A-12A </t>
  </si>
  <si>
    <t xml:space="preserve">CA_2A-2A-12A-30A  </t>
  </si>
  <si>
    <t xml:space="preserve">CA_2A-2A-12A-66A  </t>
  </si>
  <si>
    <t xml:space="preserve">CA_2A-2A-14A-66A </t>
  </si>
  <si>
    <t xml:space="preserve">CA_2A-2A-29A-30A  </t>
  </si>
  <si>
    <t>CA_2A-2A-66A-66A</t>
  </si>
  <si>
    <t xml:space="preserve">CA_2A-2A-66C  </t>
  </si>
  <si>
    <t xml:space="preserve">CA_2A-4A-4A-12A  </t>
  </si>
  <si>
    <t xml:space="preserve">CA_2A-4A-5A-12A </t>
  </si>
  <si>
    <t xml:space="preserve">CA_2A-4A-5A-29A </t>
  </si>
  <si>
    <t xml:space="preserve">CA_2A-4A-5A-30A  </t>
  </si>
  <si>
    <t>CA_2A-4A-7A-7A</t>
  </si>
  <si>
    <t>CA_2A-4A-7C</t>
  </si>
  <si>
    <t>CA_2A-4A-7A-12A</t>
  </si>
  <si>
    <t xml:space="preserve">CA_2A-4A-12A-30A </t>
  </si>
  <si>
    <t>CA_2A-4A-29A-30A</t>
  </si>
  <si>
    <t xml:space="preserve">CA_2A-5B-30A  </t>
  </si>
  <si>
    <t xml:space="preserve">CA_2A-5B-66A  </t>
  </si>
  <si>
    <t>CA_2A-5A-30A-66A</t>
  </si>
  <si>
    <t>CA_2A-5A-66A-66A</t>
  </si>
  <si>
    <t>CA_2A-12A-30A-66A</t>
  </si>
  <si>
    <t>CA_2A-12A-66A-66A</t>
  </si>
  <si>
    <t>CA_2A-12A-66C</t>
  </si>
  <si>
    <t>CA_2A-14A-30A-66A</t>
  </si>
  <si>
    <t>CA_2A-14A-66A-66A</t>
  </si>
  <si>
    <t xml:space="preserve">CA_2A-29A-30A-66A </t>
  </si>
  <si>
    <t>CA_2C-12A-30A</t>
  </si>
  <si>
    <t>CA_2C-29A-30A</t>
  </si>
  <si>
    <t>CA_2C-66A-66A</t>
  </si>
  <si>
    <t>CA_4A-4A-5A-30A</t>
  </si>
  <si>
    <r>
      <t xml:space="preserve">CA_4A-4A-12A-30A </t>
    </r>
    <r>
      <rPr>
        <i/>
        <sz val="10"/>
        <color theme="1"/>
        <rFont val="Times New Roman"/>
        <family val="1"/>
      </rPr>
      <t>[</t>
    </r>
    <r>
      <rPr>
        <i/>
        <sz val="8"/>
        <color theme="1"/>
        <rFont val="Arial"/>
        <family val="2"/>
      </rPr>
      <t>CA band combination not exist in core requirement (TS36.101)]</t>
    </r>
  </si>
  <si>
    <t>CA_5B-30A-66A</t>
  </si>
  <si>
    <t>CA_5B-66A-66A</t>
  </si>
  <si>
    <t>CA_5A-30A-66A-66A</t>
  </si>
  <si>
    <t>CA_12A-30A-66A-66A</t>
  </si>
  <si>
    <t>CA_14A-30A-66A-66A</t>
  </si>
  <si>
    <r>
      <t>[</t>
    </r>
    <r>
      <rPr>
        <i/>
        <sz val="8"/>
        <color theme="1"/>
        <rFont val="Arial"/>
        <family val="2"/>
      </rPr>
      <t>CA band combination not exist in core requirement (TS36.101)]</t>
    </r>
  </si>
  <si>
    <t>CA_29A-30A-66A-66A</t>
  </si>
  <si>
    <t>CA_42A-42D</t>
  </si>
  <si>
    <t>CA_42C-42C</t>
  </si>
  <si>
    <t>CA_42E</t>
  </si>
  <si>
    <t>CA_48E</t>
  </si>
  <si>
    <t>CA_48D-66A</t>
  </si>
  <si>
    <t>CA_48A-48C-66A</t>
  </si>
  <si>
    <t>CA_48C-66C</t>
  </si>
  <si>
    <t>CA_2A-48C-66A</t>
  </si>
  <si>
    <t>CA_2A-48A-48A-66A</t>
  </si>
  <si>
    <t xml:space="preserve">CA_2A-2A-5A-30A-66A </t>
  </si>
  <si>
    <t xml:space="preserve">CA_2A-2A-12A-30A-66A </t>
  </si>
  <si>
    <t xml:space="preserve">CA_2A-2A-5A-66A-66A </t>
  </si>
  <si>
    <t>CA_2A-2A-14A-30A-66A</t>
  </si>
  <si>
    <t xml:space="preserve">CA_2A-2A-14A-66A-66A </t>
  </si>
  <si>
    <t xml:space="preserve">CA_2A-5B-30A-66A </t>
  </si>
  <si>
    <t xml:space="preserve">CA_2A-5B-66A-66A </t>
  </si>
  <si>
    <t>CA_2A-12A-30A-66A-66A</t>
  </si>
  <si>
    <t>CA_2A-14A-30A-66A-66A</t>
  </si>
  <si>
    <t>CA_2A-14A-66A-66A-66A</t>
  </si>
  <si>
    <t>CA_5B-30A-66A-66A</t>
  </si>
  <si>
    <t>CA_2A-2A-12A-66A-66A</t>
  </si>
  <si>
    <t>CA_2A-5A-30A-66A-66A</t>
  </si>
  <si>
    <t>CA_48E-66A</t>
  </si>
  <si>
    <t>CA_2A-66A-48D</t>
  </si>
  <si>
    <t>CA_48C-48C-66A</t>
  </si>
  <si>
    <t>CA_2A-48C-48A-66</t>
  </si>
  <si>
    <t>CA_5B</t>
  </si>
  <si>
    <t>CA_7C</t>
  </si>
  <si>
    <t>Band Combination</t>
  </si>
  <si>
    <t>Comment</t>
  </si>
  <si>
    <t>Type of Carrier Aggregation</t>
  </si>
  <si>
    <t>No. of Component Carriers</t>
  </si>
  <si>
    <t>Frequency Range</t>
  </si>
  <si>
    <t>n2</t>
  </si>
  <si>
    <t>n5</t>
  </si>
  <si>
    <t>n7</t>
  </si>
  <si>
    <t>n66</t>
  </si>
  <si>
    <t>n71</t>
  </si>
  <si>
    <t>n78</t>
  </si>
  <si>
    <t>FR1</t>
  </si>
  <si>
    <t>FR2</t>
  </si>
  <si>
    <t>Version</t>
  </si>
  <si>
    <t>Status</t>
  </si>
  <si>
    <t>Comments</t>
  </si>
  <si>
    <t>1.0.0</t>
  </si>
  <si>
    <t>Draft</t>
  </si>
  <si>
    <t>1.0.1</t>
  </si>
  <si>
    <t>Initial Release</t>
  </si>
  <si>
    <t>1.0.2</t>
  </si>
  <si>
    <t>Editorial Updates</t>
  </si>
  <si>
    <t>For PTCRB Review by September 2016</t>
  </si>
  <si>
    <t>1.1.0</t>
  </si>
  <si>
    <t>Updates</t>
  </si>
  <si>
    <t>PTCRB feedback to add new bands</t>
  </si>
  <si>
    <t>1.2.0</t>
  </si>
  <si>
    <t>1.3.0</t>
  </si>
  <si>
    <t>Updates as agreed at PTCRB #87</t>
  </si>
  <si>
    <t>1.3.1</t>
  </si>
  <si>
    <t>Updates as agreed at PTCRB#88</t>
  </si>
  <si>
    <t>1.3.2</t>
  </si>
  <si>
    <t>Corrections</t>
  </si>
  <si>
    <t>1.     Correct 5CA combinations according to PTCRB 1788049</t>
  </si>
  <si>
    <t>1.3.3</t>
  </si>
  <si>
    <t>1.3.4</t>
  </si>
  <si>
    <t>Updates provided by PTCRB prior to PVG#80</t>
  </si>
  <si>
    <t>1.3.5</t>
  </si>
  <si>
    <t>Updates provided by PTCRB prior to PVG#81</t>
  </si>
  <si>
    <t>Inclusion of TDD bands TDD42, TDD43 and CA combinations</t>
  </si>
  <si>
    <t>1.3.6</t>
  </si>
  <si>
    <t>Updates provided by PTCRB prior to PVG #82</t>
  </si>
  <si>
    <t>Inclusion of TDD band TDD48 and CA combinations</t>
  </si>
  <si>
    <t>1.3.7</t>
  </si>
  <si>
    <t>Corrections of entries in sec. 7</t>
  </si>
  <si>
    <t>LTE LAA DL CA_2A-46A-66A was listed two times and wrongly marked as 4CA</t>
  </si>
  <si>
    <t>1.3.8</t>
  </si>
  <si>
    <t>Adding section 8</t>
  </si>
  <si>
    <t>Inclusion of 5G information to PVG-11 based on document 1892146 R2</t>
  </si>
  <si>
    <t>1.3.9</t>
  </si>
  <si>
    <t>Revision of section 6</t>
  </si>
  <si>
    <t>For some band combinations the notation was not in line with specifications (underscore was used instead of hyphens)</t>
  </si>
  <si>
    <t>1.3.10</t>
  </si>
  <si>
    <t xml:space="preserve">Revisions to document cover page, introduction and to Section 8 </t>
  </si>
  <si>
    <t>Used change marking to update the document title to include LTE-NR CA and EN-DC combinations, updated the Introduction in Section 1 so it specifically applies to LTE and NR, updated Section 8 to include additional NR FR1 and FR2 bands as well as grouping EN-DC combinations by FR and by the number of supported bands in ascending numerical order. Split the tables in Section 8 to make entries easier to find based on RF and number of supported bands and assigned a number to each table for ease of reference.</t>
  </si>
  <si>
    <t>1.3.11</t>
  </si>
  <si>
    <t>Revision to section 2, 4,6 and 8</t>
  </si>
  <si>
    <t>1.3.12</t>
  </si>
  <si>
    <t>Revision in table 8-1, 8-5 and new table 8-11 based on document: “CPWG190806-1_R3 E-UTRA and 5G NR bands”</t>
  </si>
  <si>
    <t>1.     1686097 PVG75_0606_16_PVG-11_V_1_1_0 R1
2.     LTE &gt;UMTS, UMTS &gt; LTE</t>
  </si>
  <si>
    <t>1.     1787063 Update to PVG76_0001_17_PVG-11_V_1_2_0 R3
2.     PVG77_0084_17_ad-hoc_meeting_report_2017-03-15
3.     PVG76_0052_17_PVG-11_V_1_3_0_draft
4.     LAA Bands added</t>
  </si>
  <si>
    <t>1.     Band Combinations added
2.     Band 71 added
3.     New RFTs added
4.     LTE &lt;&gt;CDMA InterRat deleted</t>
  </si>
  <si>
    <t>1.     Adding RFT 101 and 118
2.     Changing some LAA xCA designations
3.     Test Specification List Updated
4.     editorials</t>
  </si>
  <si>
    <t>1.     InterBand &amp; InterRat combinations
2.     Two new CA combinations added</t>
  </si>
  <si>
    <t>LTE &lt;&gt; UMTS</t>
  </si>
  <si>
    <t>RAT(s)</t>
  </si>
  <si>
    <t>5G TCL Mnemonic</t>
  </si>
  <si>
    <t>SA_FR1</t>
  </si>
  <si>
    <t>EN-DC Configuration</t>
  </si>
  <si>
    <t>-</t>
  </si>
  <si>
    <t>Intra-Band Contiguous</t>
  </si>
  <si>
    <t>CA_n71A-n260(2A)</t>
  </si>
  <si>
    <t>CA_n71A-n260(3A)</t>
  </si>
  <si>
    <t>CA_n71A-n260(4A)</t>
  </si>
  <si>
    <t>Band/Band Combination</t>
  </si>
  <si>
    <t>DC_2A_n5A</t>
  </si>
  <si>
    <t>DC_2A_n71A</t>
  </si>
  <si>
    <t>DC_5A_n66A</t>
  </si>
  <si>
    <t>DC_5A_n78A</t>
  </si>
  <si>
    <t>DC_7A_n78A</t>
  </si>
  <si>
    <t>DC_7C_n78A</t>
  </si>
  <si>
    <t>DC_12A_n66A</t>
  </si>
  <si>
    <t>DC_30A_n5A</t>
  </si>
  <si>
    <t>DC_7A-7A_n78A</t>
  </si>
  <si>
    <t>DC_12A_n2A</t>
  </si>
  <si>
    <t>DC_12A_n78A</t>
  </si>
  <si>
    <t>DC_66A_n5A</t>
  </si>
  <si>
    <t>DC_66A_n78A</t>
  </si>
  <si>
    <t>DC_66A_n71A</t>
  </si>
  <si>
    <t>Inter-Band</t>
  </si>
  <si>
    <t>DC_(n)71AA</t>
  </si>
  <si>
    <t>DC_2A_n257A</t>
  </si>
  <si>
    <t>DC_2A_n260A</t>
  </si>
  <si>
    <t>DC_2A-2A_n260A</t>
  </si>
  <si>
    <t>DC_2A_n260(2A)</t>
  </si>
  <si>
    <t>DC_2A_n260(3A)</t>
  </si>
  <si>
    <t>DC_2A_n260(4A)</t>
  </si>
  <si>
    <t>DC_2A_n261(2A)</t>
  </si>
  <si>
    <t>DC_5A_n257A</t>
  </si>
  <si>
    <t>DC_5A_n260A</t>
  </si>
  <si>
    <t>DC_7A_n257A</t>
  </si>
  <si>
    <t>DC_7A-7A_n257A</t>
  </si>
  <si>
    <t>DC_12A_n260A</t>
  </si>
  <si>
    <t>DC_30A_n260A</t>
  </si>
  <si>
    <t>DC_66A-66A_n257A</t>
  </si>
  <si>
    <t>DC_66A-66A_n260A</t>
  </si>
  <si>
    <t>DC_66A_n260A</t>
  </si>
  <si>
    <t>DC_66A_n261(2A)</t>
  </si>
  <si>
    <t>DC_66A_n260(2A)</t>
  </si>
  <si>
    <t>DC_66A_n261J</t>
  </si>
  <si>
    <t>DC_66A_n261I</t>
  </si>
  <si>
    <t>DC_66A_n261H</t>
  </si>
  <si>
    <t>DC_66A_n261G</t>
  </si>
  <si>
    <t>DC_66A_n261A</t>
  </si>
  <si>
    <t>DC_66A_n260(3A)</t>
  </si>
  <si>
    <t>DC_66A_n260(4A)</t>
  </si>
  <si>
    <t>DC_2A-66A_n71A</t>
  </si>
  <si>
    <t>DC_2A-66A_n71B</t>
  </si>
  <si>
    <t>DC_2A-66C_n71A</t>
  </si>
  <si>
    <t>DC_5A-7A_n78A</t>
  </si>
  <si>
    <t>DC_2A-66A_n257A</t>
  </si>
  <si>
    <t>DC_2A-5A_n260A</t>
  </si>
  <si>
    <t>DC_2A-12A_n260A</t>
  </si>
  <si>
    <t>DC_2A-30A_n260A</t>
  </si>
  <si>
    <t>DC_2A-66A_n260A</t>
  </si>
  <si>
    <t>DC_2A-66A_n260(4A)</t>
  </si>
  <si>
    <t>DC_2A-66A_n260(3A)</t>
  </si>
  <si>
    <t>DC_2A-66A_n261(2A)</t>
  </si>
  <si>
    <t>DC_5A-7A_n257A</t>
  </si>
  <si>
    <t>DC_5A-30A_n260A</t>
  </si>
  <si>
    <t>DC_5A-66A_n260A</t>
  </si>
  <si>
    <t>DC_12A-30A_n260A</t>
  </si>
  <si>
    <t>DC_12A-66A_n260A</t>
  </si>
  <si>
    <t>DC_30A-66A_n260A</t>
  </si>
  <si>
    <t>DC_2A-5A_n257A</t>
  </si>
  <si>
    <t>DC_2A-29A_n260A</t>
  </si>
  <si>
    <t>DC_2A-66A_n260(2A)</t>
  </si>
  <si>
    <t>DC_2A-66A_n261A</t>
  </si>
  <si>
    <t>DC_5A-66A_n257A</t>
  </si>
  <si>
    <t>DC_2A-7A-7A-66A_n66A</t>
  </si>
  <si>
    <t>DC_2A-7A-7A-13A_n66A</t>
  </si>
  <si>
    <t>DC_2A-7A-7A-66A_n78A</t>
  </si>
  <si>
    <t>FR1+FR2</t>
  </si>
  <si>
    <t>No. of Bands</t>
  </si>
  <si>
    <t>PVG.11</t>
  </si>
  <si>
    <t>CA_4A-4A-12A-30A</t>
  </si>
  <si>
    <t>Rel-15</t>
  </si>
  <si>
    <t>RAN4
Release</t>
  </si>
  <si>
    <t>Rel-16</t>
  </si>
  <si>
    <t>SA_FR1+FR2_2DL_CA</t>
  </si>
  <si>
    <t>SA_FR1+FR2_3DL_CA</t>
  </si>
  <si>
    <t>SA_FR1+FR2_4DL_CA</t>
  </si>
  <si>
    <t>SA_FR1+FR2_5DL_CA</t>
  </si>
  <si>
    <t>CA_29A-30A</t>
  </si>
  <si>
    <t>CA_29A-66A</t>
  </si>
  <si>
    <t>Intra-Band Non-Contiguous</t>
  </si>
  <si>
    <t>Intra-band Contiguous</t>
  </si>
  <si>
    <t>CA_2A-48D-66A</t>
  </si>
  <si>
    <t>Type of Carrier Aggregation
(NR)</t>
  </si>
  <si>
    <t>No company supports this band in RAN5</t>
  </si>
  <si>
    <t>5.0.0</t>
  </si>
  <si>
    <t>Major rework of PVG.11 based on PVG2008915R1</t>
  </si>
  <si>
    <t>TBD</t>
  </si>
  <si>
    <t>TMUS</t>
  </si>
  <si>
    <t>Supporting PTCRB Operator(s)</t>
  </si>
  <si>
    <t>Bell</t>
  </si>
  <si>
    <t>n25</t>
  </si>
  <si>
    <t>n30</t>
  </si>
  <si>
    <t>n38</t>
  </si>
  <si>
    <t>n77</t>
  </si>
  <si>
    <t>Category 1 and Higher</t>
  </si>
  <si>
    <t>AT&amp;T, FirstNet</t>
  </si>
  <si>
    <t>2CA DL</t>
  </si>
  <si>
    <t>3CA DL</t>
  </si>
  <si>
    <t>4CA DL</t>
  </si>
  <si>
    <t>5CA DL</t>
  </si>
  <si>
    <t>Overview of Required Frequency Bands and Frequency Band Combinations for E-UTRA and 5G</t>
  </si>
  <si>
    <t>CA_n71B</t>
  </si>
  <si>
    <t>E-UTRA Operating Band</t>
  </si>
  <si>
    <t>Rel-13</t>
  </si>
  <si>
    <t>Rel-14</t>
  </si>
  <si>
    <t>Rel-12</t>
  </si>
  <si>
    <t>Rel-11</t>
  </si>
  <si>
    <t>Overall Completion after RAN5#87</t>
  </si>
  <si>
    <t>DC_2A_n261A</t>
  </si>
  <si>
    <t>DC_5A_n2A</t>
  </si>
  <si>
    <t>DC_66C_n71A</t>
  </si>
  <si>
    <t>Default Sort Key</t>
  </si>
  <si>
    <t>Bell, SaskTel</t>
  </si>
  <si>
    <t>SaskTel</t>
  </si>
  <si>
    <t>5.1.0</t>
  </si>
  <si>
    <t>Updates after 3GPP RAN5#87, addition of information and rearrangement of data to make it easier to read</t>
  </si>
  <si>
    <t>CA_2A-13A-66A</t>
  </si>
  <si>
    <t>CA_2A-2A-5A-30A</t>
  </si>
  <si>
    <t>CA_2A-2A-5A-66A</t>
  </si>
  <si>
    <t>CA_2A-2A-12A-30A</t>
  </si>
  <si>
    <t>CA_2A-2A-12A-66A</t>
  </si>
  <si>
    <t>CA_4A-7C</t>
  </si>
  <si>
    <t>CA_5A-66A-66A</t>
  </si>
  <si>
    <t>CA_7A-66A-66A</t>
  </si>
  <si>
    <t>CA_12A-66A-66A</t>
  </si>
  <si>
    <t>CA_2A-2A-4A-12A</t>
  </si>
  <si>
    <t>CA_2A-2A-14A-66A</t>
  </si>
  <si>
    <t>CA_2A-2A-29A-30A</t>
  </si>
  <si>
    <t>CA_2A-2A-66C</t>
  </si>
  <si>
    <t>CA_2A-4A-4A-12A</t>
  </si>
  <si>
    <t>CA_2A-4A-5A-12A</t>
  </si>
  <si>
    <t>CA_2A-4A-5A-29A</t>
  </si>
  <si>
    <t>CA_2A-4A-5A-30A</t>
  </si>
  <si>
    <t>CA_2A-4A-12A-30A</t>
  </si>
  <si>
    <t>CA_2A-5B-30A</t>
  </si>
  <si>
    <t>CA_2A-5B-66A</t>
  </si>
  <si>
    <t>CA_2A-29A-30A-66A</t>
  </si>
  <si>
    <t>CA_2A-2A-5A-30A-66A</t>
  </si>
  <si>
    <t>CA_2A-2A-5A-66A-66A</t>
  </si>
  <si>
    <t>CA_2A-2A-12A-30A-66A</t>
  </si>
  <si>
    <t>CA_2A-2A-14A-66A-66A</t>
  </si>
  <si>
    <t>CA_2A-5B-30A-66A</t>
  </si>
  <si>
    <t>CA_2A-5B-66A-66A</t>
  </si>
  <si>
    <t>[FDD4-FDDII]</t>
  </si>
  <si>
    <t>Bell, Rogers, SaskTel, TELUS</t>
  </si>
  <si>
    <t>Bell, SaskTel, TELUS</t>
  </si>
  <si>
    <t>TMUS, SaskTel</t>
  </si>
  <si>
    <t>CA_30A-66A</t>
  </si>
  <si>
    <t>CA_2A-48A-48C-66A</t>
  </si>
  <si>
    <t>Overall Completion after RAN5#88</t>
  </si>
  <si>
    <t>Table 1_NR SA</t>
  </si>
  <si>
    <t>Table 2_NR-CA</t>
  </si>
  <si>
    <t>Table 3_NR-DC</t>
  </si>
  <si>
    <t>Table 4_EN-DC</t>
  </si>
  <si>
    <t>Table 5_LTE</t>
  </si>
  <si>
    <t>Table 6_LTE-CA</t>
  </si>
  <si>
    <t>Table 8_LTE IBand &amp; 4G-3G IRAT</t>
  </si>
  <si>
    <t>Revision History</t>
  </si>
  <si>
    <t>--&gt; Cover</t>
  </si>
  <si>
    <t>Rogers, TMUS, US Cellular</t>
  </si>
  <si>
    <t>TELUS</t>
  </si>
  <si>
    <t>Updates after 3GPP RAN5#88, alignment with NAPRD.03, updated Supporting PTCRB Operator(s) and Test Development Priority and added links for better navigation</t>
  </si>
  <si>
    <t>LTE Device Category Standardization Status by Band</t>
  </si>
  <si>
    <t>5.1.1</t>
  </si>
  <si>
    <t>n41</t>
  </si>
  <si>
    <t>5.2.0</t>
  </si>
  <si>
    <t>• Cover: Updated version and date. Added links to tabs for improved navigation.
• Table 1, 2 , 4, 6: Added column "Overall Completion after RAN5#88" and added completion rate for bands, band combinations and EN-DC configurations which are listed as "Not Specified"
• Table 1: Added FirstNet
• Table 4: Changed status to "Specified" for EN-DC configurations which have been 100% by 3GPP. Added Supporting PTCRB Operator(s) and Test Development Priority
• Table 5: Updated band85 to indicate "Yes" for "Category 1 and Higher". Added an “LTE Device Category Standardization Status by Band” header to the LTE Table 6 and corrected the alternating shading of rows.
• Table 6: Changed status to "Specified" for CA band combinations which have been 100% by 3GPP. Corrected title of table in header.
• Table 7: Corrected title of table in header.
• All: Changed font color of table header to white for better readability. Added link back to "Cover" tab for improved navigation.</t>
  </si>
  <si>
    <t>Added NR SA band n41 and corrected no. of CC for DC_66C_n71A</t>
  </si>
  <si>
    <t>• Cover: Updated version and date.
• Table 1: Added information for band n41.
• Table 4: Corrected no. of CC for DC_66C_n71A from 2 to 3</t>
  </si>
  <si>
    <t>N/A</t>
  </si>
  <si>
    <t>Mandatory</t>
  </si>
  <si>
    <t>5G&lt;&gt;4G</t>
  </si>
  <si>
    <t>• 	Conversion of PVG.11 from word document to excel document for ease of use and maintenance.
• 	Changed title of PVG.11 to “Overview of Required Frequency Bands and Frequency Band Combinations for E-UTRA and 5G”
• 	Added PTCRB™ logo and latest legal text from CTIA.
• 	Added definition of [Not specified].
• 	Added [Not specified] to bands/band combinations which do not fulfil criteria listed in definition of [Not Specified]
• 	Removed [Not specified] bands/band combinations which fulfil criteria listed in definition of [Not Specified].
•	 Added additional information: RAN4 Release, number of component carriers, type of carrier aggregation and 5G TCL mnemonic
•	 Added column “Supporting PTCRB Operator” for future use</t>
  </si>
  <si>
    <t>• Updated version and date
• Updated data in tables according to outcome of 3GPP RAN5#87.
• Added column "RAN4 Release" to Table 6_LTE-CA and Table 7_LTE-LAA
• Added column "Overall Completion after RAN5#87" to Table 1-5 and added completion rate for frequency bands, frequency band combinations and EN-DC configurations which are currently not completely specified.
• Added n25, n30, n38 and n77 to the NR SA tab per decisions made during PTCRB #104.
• Added supporting operators to each band in the 4G table per decisions made during PTCRB #104.
• Added  a “Test Priority” column for future use.
• Separated NR-CA, NR-DC, EN-DC, LTE-CA, LTE-LAA and SA into their own tabs with tables dedicated to each.
• Added  table numbers to each tab with names that match the airlink type.
• Added titles to the top of each table which match the table numbers.
• Added alternating shading to blocks of related NR-CA, NR-DC, EN-DC, EN-CA and EN-LAA band combination blocks, making their corresponding table entries easier to read.
• Re-ordered all CA, DC, EN-DC and LAA band combinations so they are in true ascending order as opposed to the "lack of leading zero" ascending order used previously (e.g. where 12 comes before 2, 29 before 3, etc.).
• Added column Default Sort Key to Table 1-8 so that true ascending order can be reestablished after other filters have been used.
• Added alternating shading to blocks of related CA, DC and EN-DC band combinations, making the entries in these tables easier to read.</t>
  </si>
  <si>
    <t>Correction#1: Added E-UTRA Frequency Band Definition Table to Section 2.
Correction#2:  RFT list updated in section 4. 
Correction#3:
•  6CA band related to LAA is removed from table 6 as it is duplicated in LAA section 7.
•  PTCRB#97 agreed to remove the following3CA and 4CA bands which are not available in 3GPP specs: CA_4A-7A-13A, CA_7A-13A-66A, CA_12A-29A-66A, CA_2C-5A-12A, CA_4A-4A-7A-13A and CA_7A-13A-66A-66A.
Correction#4:
5G bands in Section 8 is reformatted according to 3GPP specifications. Bands which does not exists in 3GPP specifications are noted as “[not specified]”
•  Table 8-3: band (n)71AA replaced by correct notation CA_n71B
•  Table 8-5: Band DC_2A_(n)71B is correctly formatted as DC_2A_n71B removing "( and )"
•  Other bands DC_66A_n71B and DC_66C_n71A   and  incorrect notation
•  Table 8-8: Band DC_2A-66A_(n)71B,DC_2A-_(n)71AA and DC_66A-_(n)71AA corrected
•  Table 8-9: Band DC_2A-66A_n260(2A), DC_2A_n261(2A)-n261A and DC_66A_n260(2A) and DC_66A_n261(2A)
Addition:
•  FDD26 added based on PTCRB update in NAPRD.03 v5.41.
Reference PTCRB Document: CPWG190806-1_R3 E-UTRA and 5G NR bands.docx</t>
  </si>
  <si>
    <t>•  Update section 6
•  Table 8-1: FR1 NR Bands: added band n7
•  Table 8-5: added bands : DC_12A_n78A, DC_66A_n78A, DC_2A-7A-7A-66A_n66A, DC_2A-7A-7A-13A_n66A, DC_2A-7A-7A-66A_n78A</t>
  </si>
  <si>
    <t>5.3.0</t>
  </si>
  <si>
    <t>Added NR -CA band combination</t>
  </si>
  <si>
    <t>• Table 2: Added information for band combination CA_n66A-n71A.</t>
  </si>
  <si>
    <t>Overall Completion after RAN5#89</t>
  </si>
  <si>
    <t>UL MIMO</t>
  </si>
  <si>
    <t>Updates after 3GPP RAN5#89, addition of new  Table 9_Inter-RAT (5G-4G) and new columns "UL MIMO", "4RX Antenna Ports" and "2UL CA"</t>
  </si>
  <si>
    <t>4RX Antenna Ports</t>
  </si>
  <si>
    <t>5.3.1</t>
  </si>
  <si>
    <t>UL64QAM</t>
  </si>
  <si>
    <t>• Cover: Added new Table 9
• Table 1: Added new columns "UL MIMO" and "4RX Antenna Ports"
• Table 2: Added new column "2UL CA"
• Table 4: Corrected "No. of Component Carriers (LTE+NR)" and "5G TCL Mnemonic"
• Table 5: Added new columns "UL 64QAM", "DL 256 QAM" and "4RX Antenna Ports"
• Updates after 3GPP RAN5#89</t>
  </si>
  <si>
    <t>n70</t>
  </si>
  <si>
    <t>n48</t>
  </si>
  <si>
    <t>CA_n66(2A)</t>
  </si>
  <si>
    <t>5.4.0</t>
  </si>
  <si>
    <t>Added NR SA bands and NR-CA band combinations</t>
  </si>
  <si>
    <t>• Table 1: 
- Added information for band n48 and n70
- Added SaskTel as Supporting PTCRB Operator to select bands
• Table 2: 
- Re-added information for band combination CA_n66A-n71A and added information for band combination CA_n66(2A)  
- Added "Intra-Band Non-Contiguous" to drop down list "Type of Carrier Aggregation"
• Table 4: 
- Corrected "No. of Bands" for  DC_2A-7A-7A-13A_n66A, DC_2A-7A-7A-66A_n66A and DC_2A-7A-7A-66A_n78A
- Added SaskTel as Supporting PTCRB Operator to select EN-DC configs
• Table 10 &amp; 11: Removed.</t>
  </si>
  <si>
    <t>5G&lt;&gt;5G</t>
  </si>
  <si>
    <t>n66-FDD2</t>
  </si>
  <si>
    <t>n66-FDD5</t>
  </si>
  <si>
    <t>n66-FDD12</t>
  </si>
  <si>
    <t>n66-TDD41</t>
  </si>
  <si>
    <t>n66-FDD66</t>
  </si>
  <si>
    <t>n66-FDD71</t>
  </si>
  <si>
    <t>n70-FDD2</t>
  </si>
  <si>
    <t>n70-FDD5</t>
  </si>
  <si>
    <t>n70-FDD12</t>
  </si>
  <si>
    <t>n70-TDD41</t>
  </si>
  <si>
    <t>n70-FDD66</t>
  </si>
  <si>
    <t>n70-FDD71</t>
  </si>
  <si>
    <t>n71-FDD2</t>
  </si>
  <si>
    <t>n71-FDD5</t>
  </si>
  <si>
    <t>n71-FDD12</t>
  </si>
  <si>
    <t>n71-TDD41</t>
  </si>
  <si>
    <t>n71-FDD66</t>
  </si>
  <si>
    <t>n71-FDD71</t>
  </si>
  <si>
    <t>n66-n70</t>
  </si>
  <si>
    <t>n66-n71</t>
  </si>
  <si>
    <t>n70-n71</t>
  </si>
  <si>
    <t>n25-n66</t>
  </si>
  <si>
    <t>n25-n70</t>
  </si>
  <si>
    <t>n25-n71</t>
  </si>
  <si>
    <t>n41-n66</t>
  </si>
  <si>
    <t>n41-n70</t>
  </si>
  <si>
    <t>n41-n71</t>
  </si>
  <si>
    <t>Bell, Rogers, SaskTel</t>
  </si>
  <si>
    <t>SaskTel, TMUS</t>
  </si>
  <si>
    <t>Rogers, SaskTel, TELUS</t>
  </si>
  <si>
    <t>5.5.0</t>
  </si>
  <si>
    <t>Overall Completion after RAN5#90</t>
  </si>
  <si>
    <t>Added Inter-RAT (5G-4G) band combinations and Inter-Band (5G) band combinations as well as updates after 3GPP RAN5#90</t>
  </si>
  <si>
    <t>SA_FR1_2DL_CA</t>
  </si>
  <si>
    <t>Note 2: A band combination is "Specified" when all bands of the band combinations are listed as "Specified" in Table 1_NR SA.</t>
  </si>
  <si>
    <t>• Cover: Corrected hyperlinks to other tabs
• Table 4: Modified "5G TCL Mnemonics" to match mnemonics used in latest version of 5G TCL
• Table 9: Added inter-RAT combination 1 - 18 
• Created Table 10 and added inter-band combinations 1 - 9.
• Table 10: Added Note 2 to clarify when a band combination is considered as specified.
• Updates after 3GPP RAN5#90: Table 1, 2, 4, 6</t>
  </si>
  <si>
    <t>EN-DC_FR1_Inter</t>
  </si>
  <si>
    <t>EN-DC_FR1_Inter
EN-DC_FR1_Inter_4Rx</t>
  </si>
  <si>
    <t>EN-DC_FR1_IntraC</t>
  </si>
  <si>
    <t>EN-DC_FR2_Inter</t>
  </si>
  <si>
    <t>Note 1: “ &lt;&gt; ” indicates bi-directional.</t>
  </si>
  <si>
    <t>PVG Permanent Reference Document (PRD) PVG.11 Version</t>
  </si>
  <si>
    <t>Eastlink</t>
  </si>
  <si>
    <t>5.5.1</t>
  </si>
  <si>
    <t>Added operators to certain bands/band combinations, added consolidated information concerning operator interest in DL 256QAM, UL 64QAM, 4RX, and UL MIMO.</t>
  </si>
  <si>
    <t>DL256QAM</t>
  </si>
  <si>
    <t>Bell, Eastlink</t>
  </si>
  <si>
    <t>Bell, Eastlink, Rogers, SaskTel, TELUS</t>
  </si>
  <si>
    <t>Bell, Eastlink, SaskTel, TELUS</t>
  </si>
  <si>
    <t>Eastlink, Rogers, SaskTel, TMUS</t>
  </si>
  <si>
    <t>UL-MIMO / 4Rx support optional</t>
  </si>
  <si>
    <t>SA_FR1
SA_FR1_4Rx
SA_FR1_UL_MIMO</t>
    <phoneticPr fontId="8" type="noConversion"/>
  </si>
  <si>
    <t>SA_FR1
SA_FR1_4Rx
SA_FR1_UL_MIMO</t>
    <phoneticPr fontId="8" type="noConversion"/>
  </si>
  <si>
    <t>SA_FR1
SA_FR1_4Rx</t>
    <phoneticPr fontId="8" type="noConversion"/>
  </si>
  <si>
    <t>SA_FR1
SA_FR1_4Rx
SA_FR1_UL_MIMO</t>
    <phoneticPr fontId="8" type="noConversion"/>
  </si>
  <si>
    <t>SA_FR1_2DL_CA
SA_FR1_2UL_CA</t>
    <phoneticPr fontId="13" type="noConversion"/>
  </si>
  <si>
    <t>• Table 1:
- Removed columns J "No. of Bands" and K "No. of Component Carriers" since information is redundant
- Added Eastlink as Supporting PTCRB Operator to select bands
- Added operator interest in UL MIMO and 4RX
- Added 5G TCL Mnemonic for UL MIMO and 4RX
• Table 2:
- Added Bell and TELUS as Supporting PTCRB Operator to select bands
- Added opertor interest in 2UL CA
- Added 5G TCL Mnemonic for 2UL CA
• Table 4: 
- Added Eastlink as Supporting PTCRB Operator to select bands
- Corrected No. of Component Carriers and 5GL TCL Mnemonic for DC_66A_n261M
• Table 5:
- Added Eastlink as Supporting PTCRB Operator to select bands
- Added operator interest in DL 256 QAM, UL 64 QAM and 4RX 
• Table 8:
- Added Eastlink as Supporting PTCRB Operator to select bands</t>
  </si>
  <si>
    <t>Overall Completion after 
RAN5#91</t>
  </si>
  <si>
    <t>100% Completion reached</t>
  </si>
  <si>
    <t>before RAN5#87</t>
  </si>
  <si>
    <t>RAN5#89</t>
  </si>
  <si>
    <t>RAN5#90</t>
  </si>
  <si>
    <t>Before RAN5#87</t>
  </si>
  <si>
    <t>RAN5#88</t>
  </si>
  <si>
    <t>DC_13A_n2A</t>
  </si>
  <si>
    <t>DC_13A_n66A</t>
  </si>
  <si>
    <t>Verizon</t>
  </si>
  <si>
    <t>DC_66A_n2A</t>
  </si>
  <si>
    <t>Rel-17</t>
  </si>
  <si>
    <t>CA_n2A-n66A-n77A</t>
  </si>
  <si>
    <t>CA_n41A-n66A-n71A</t>
  </si>
  <si>
    <t>Rogers</t>
  </si>
  <si>
    <t>DC_2A_n2A</t>
  </si>
  <si>
    <t>DC_2A_n41A</t>
  </si>
  <si>
    <t>DC_2A_n66A</t>
  </si>
  <si>
    <t>DC_2A_n77A</t>
  </si>
  <si>
    <t>DC_2A_n78A</t>
  </si>
  <si>
    <t>DC_2A-2A_n41A</t>
  </si>
  <si>
    <t>DC_2A-2A_n66A</t>
  </si>
  <si>
    <t>DC_2A-2A_n71A</t>
  </si>
  <si>
    <t>DC_2A-2A_n78A</t>
  </si>
  <si>
    <t>DC_2A-5A_n2A</t>
  </si>
  <si>
    <t>DC_2A-5A_n66A</t>
  </si>
  <si>
    <t>DC_2A-7A_n71A</t>
  </si>
  <si>
    <t>DC_2A-7A_n78A</t>
  </si>
  <si>
    <t>DC_2A-12A_n2A</t>
  </si>
  <si>
    <t>DC_2A-12A_n66A</t>
  </si>
  <si>
    <t>DC_2A-66A_n78A</t>
  </si>
  <si>
    <t>DC_2A-71A_n66A</t>
  </si>
  <si>
    <t>DC_2A-71A_n78A</t>
  </si>
  <si>
    <t>DC_2A-2A-7A_n66A</t>
  </si>
  <si>
    <t>DC_2A-2A-7A_n71A</t>
  </si>
  <si>
    <t>DC_2A-2A-12A_n66A</t>
  </si>
  <si>
    <t>DC_2A-2A-66A_n71A</t>
  </si>
  <si>
    <t>DC_2A-2A-71A_n66A</t>
  </si>
  <si>
    <t>DC_2A-2A-71A_n78A</t>
  </si>
  <si>
    <t>DC_2A-7A-66A_n71A</t>
  </si>
  <si>
    <t>DC_2A-7A-66A_n78A</t>
  </si>
  <si>
    <t>DC_2A-12A-66A_n2A</t>
  </si>
  <si>
    <t>DC_2A-66A-71A_n78A</t>
  </si>
  <si>
    <t>DC_5A_n77A</t>
  </si>
  <si>
    <t>DC_5A-66A_n2A</t>
  </si>
  <si>
    <t>DC_5A-66A_n78A</t>
  </si>
  <si>
    <t>DC_7A_n2A</t>
  </si>
  <si>
    <t>DC_7A_n66A</t>
  </si>
  <si>
    <t>DC_7A_n71A</t>
  </si>
  <si>
    <t>DC_7A_n77A</t>
  </si>
  <si>
    <t>DC_7A-66A_n71A</t>
  </si>
  <si>
    <t>DC_7A-66A_n78A</t>
  </si>
  <si>
    <t>DC_12A_n41A</t>
  </si>
  <si>
    <t>DC_12A-66A_n2A</t>
  </si>
  <si>
    <t>DC_66A_n41A</t>
  </si>
  <si>
    <t>DC_66A_n77A</t>
  </si>
  <si>
    <t>DC_66A-71A_n78A</t>
  </si>
  <si>
    <t>DC_71A_n66A</t>
  </si>
  <si>
    <t>5.6.0</t>
  </si>
  <si>
    <t>DC_2A-7A_n66A</t>
  </si>
  <si>
    <t>DC_71A_n78A</t>
  </si>
  <si>
    <t>SA_FR1_2DL_CA</t>
    <phoneticPr fontId="13" type="noConversion"/>
  </si>
  <si>
    <t>SA_FR1_2DL_CA
SA_FR1_2UL_CA</t>
    <phoneticPr fontId="13" type="noConversion"/>
  </si>
  <si>
    <t>SA_FR1_3DL_CA
SA_FR1_2UL_CA</t>
    <phoneticPr fontId="13" type="noConversion"/>
  </si>
  <si>
    <t>EN-DC_FR1_3CCs (1NRCC)</t>
    <phoneticPr fontId="8" type="noConversion"/>
  </si>
  <si>
    <t>EN-DC_FR1_Inter
EN-DC_FR1_Inter_4Rx</t>
    <phoneticPr fontId="8" type="noConversion"/>
  </si>
  <si>
    <t>EN-DC_FR1_4CCs (2NRCCs)</t>
    <phoneticPr fontId="8" type="noConversion"/>
  </si>
  <si>
    <t>EN-DC_FR1_4CCs (1NRCC)</t>
    <phoneticPr fontId="8" type="noConversion"/>
  </si>
  <si>
    <t>EN-DC_FR1_5CCs (1NRCC)</t>
    <phoneticPr fontId="8" type="noConversion"/>
  </si>
  <si>
    <t>EN-DC_FR2_3CCs (2NRCCs)</t>
    <phoneticPr fontId="8" type="noConversion"/>
  </si>
  <si>
    <t>EN-DC_FR1_4CCs (1NRCC)</t>
    <phoneticPr fontId="8" type="noConversion"/>
  </si>
  <si>
    <t>EN-DC_FR2_3CCs (1NRCC)</t>
    <phoneticPr fontId="8" type="noConversion"/>
  </si>
  <si>
    <t>EN-DC_FR2_4CCs (3NRCCs)</t>
    <phoneticPr fontId="8" type="noConversion"/>
  </si>
  <si>
    <t>EN-DC_FR2_5CCs (4NRCCs)</t>
    <phoneticPr fontId="8" type="noConversion"/>
  </si>
  <si>
    <t>EN-DC_FR2_4CCs (2NRCCs)</t>
    <phoneticPr fontId="8" type="noConversion"/>
  </si>
  <si>
    <t>EN-DC_FR2_5CCs (3NRCCs)</t>
    <phoneticPr fontId="8" type="noConversion"/>
  </si>
  <si>
    <t>EN-DC_FR2_4CCs (3NRCCs)</t>
    <phoneticPr fontId="8" type="noConversion"/>
  </si>
  <si>
    <t>EN-DC_FR2_6CCs (4NRCCs)</t>
    <phoneticPr fontId="8" type="noConversion"/>
  </si>
  <si>
    <t>EN-DC_FR2_5CCs (4NRCCs)</t>
    <phoneticPr fontId="8" type="noConversion"/>
  </si>
  <si>
    <t>EN-DC_FR2_6CCs (5NRCCs)</t>
    <phoneticPr fontId="8" type="noConversion"/>
  </si>
  <si>
    <t>EN-DC_FR1_3CCs (1NRCC)</t>
    <phoneticPr fontId="8" type="noConversion"/>
  </si>
  <si>
    <t>EN-DC_FR1_3CCs (1NRCC)</t>
    <phoneticPr fontId="8" type="noConversion"/>
  </si>
  <si>
    <t>SA_FR1_2DL_CA
SA_FR1_2UL_CA</t>
    <phoneticPr fontId="13" type="noConversion"/>
  </si>
  <si>
    <t>n12</t>
  </si>
  <si>
    <t>RAN5#91</t>
  </si>
  <si>
    <t>EN-DC_FR1_3CCs (1NRCC)</t>
  </si>
  <si>
    <t>Added new column to indicate 3GPP RAN5 meeting at which 100% completion was reached in select tabs, added updates after 3GPP RAN5#91 and added new bands and band combinations</t>
  </si>
  <si>
    <t>• Added column "100% Completion reached": Table 1, 2, 3, 4 and 6
• Updates after 3GPP RAN5#91: Table 2, 4, 6
• Table 2: 14 new NR-CA Band Combinations (All contributed by Rogers)
• Table 4: 
- 52 new EN-DC Band Combinations (All contributed by Rogers except DC_66A_n2A which was contributed by Rogers and Verizon and DC_13A_n2A and DC_13A_n66A which were contributed by Verizon)
- Updated "5G TCL Mnemonic" to include number of NR component carriers
• Table 1: Added n12 (contributed by Rogers)
• Table 2: Added support of "2UL CA" and "Test Development Priority" to select bands
• Table 4: Added "Test Development Priority" to select bands and removed duplicate entry for DC_66A_n78A</t>
  </si>
  <si>
    <t>No. of Component Carriers (NR)</t>
    <phoneticPr fontId="8" type="noConversion"/>
  </si>
  <si>
    <t>No. of Bands</t>
    <phoneticPr fontId="8" type="noConversion"/>
  </si>
  <si>
    <t>DC_2A-7C-66A_n66A</t>
  </si>
  <si>
    <t>DC_2A-66A_n66A</t>
  </si>
  <si>
    <t>DC_2A-7A-66A_n66A</t>
  </si>
  <si>
    <t>DC_2A-7A-7A_n66A</t>
  </si>
  <si>
    <t>DC_2A-7C_n66A</t>
  </si>
  <si>
    <t>DC_7A-66A_n66A</t>
  </si>
  <si>
    <t>DC_7A-7A_n66A</t>
  </si>
  <si>
    <t>DC_7A-7A-66A_n66A</t>
  </si>
  <si>
    <t>DC_7C_n66A</t>
  </si>
  <si>
    <t>DC_2A-7C-13A_n66A</t>
  </si>
  <si>
    <t>DC_2A-13A_n66A</t>
  </si>
  <si>
    <t>DC_2A-7A-13A_n66A</t>
  </si>
  <si>
    <t>DC_7A-7A-13A_n66A</t>
  </si>
  <si>
    <t>DC_7C-13A_n66A</t>
  </si>
  <si>
    <t>DC_2A-7A-13A-66A_n66A</t>
  </si>
  <si>
    <t>DC_7A-7A-13A-66A_n66A</t>
  </si>
  <si>
    <t>DC_7A-13A_n66A</t>
  </si>
  <si>
    <t>DC_7A-13A-66A_n66A</t>
  </si>
  <si>
    <t>DC_2A-2A-66A_n66A</t>
  </si>
  <si>
    <t>DC_2A-12A-66A_n66A</t>
  </si>
  <si>
    <t>DC_12A-66A_n66A</t>
  </si>
  <si>
    <t>DC_2A-13A-66A_n66A</t>
  </si>
  <si>
    <t>DC_13A-66A_n66A</t>
  </si>
  <si>
    <t>DC_2A-7C-13A-66A_n66A</t>
  </si>
  <si>
    <t>DC_5A-7A_n66A</t>
  </si>
  <si>
    <t>DC_5A-7A-66A_n66A</t>
  </si>
  <si>
    <t>DC_2A-7C-66A_n78A</t>
  </si>
  <si>
    <t>DC_2A-7A-7A-66A_n78(2A)</t>
  </si>
  <si>
    <t>DC_2A-7C-66A_n78(2A)</t>
  </si>
  <si>
    <t>DC_7A_n78(2A)</t>
  </si>
  <si>
    <t>DC_66A_n78(2A)</t>
  </si>
  <si>
    <t>DC_12A_n78(2A)</t>
  </si>
  <si>
    <t>DC_2A-7A-7A_n78A</t>
  </si>
  <si>
    <t>DC_7A-7A-66A_n78A</t>
  </si>
  <si>
    <t>DC_2A-7C_n78A</t>
  </si>
  <si>
    <t>DC_25A_n78A</t>
  </si>
  <si>
    <t>DC_7A-25A_n78A</t>
  </si>
  <si>
    <t>DC_7A-7A-25A_n78A</t>
  </si>
  <si>
    <t>DC_7A-7A-25A-66A_n78A</t>
  </si>
  <si>
    <t>DC_2A-7A_n78(2A)</t>
  </si>
  <si>
    <t>DC_2A-66A_n78(2A)</t>
  </si>
  <si>
    <t>DC_2A-7A-7A_n78(2A)</t>
  </si>
  <si>
    <t>DC_2A-7A-66A_n78(2A)</t>
  </si>
  <si>
    <t>DC_7A-7A_n78(2A)</t>
  </si>
  <si>
    <t>DC_7A-66A_n78(2A)</t>
  </si>
  <si>
    <t>DC_7A-7A-66A_n78(2A)</t>
  </si>
  <si>
    <t>DC_7C_n78(2A)</t>
  </si>
  <si>
    <t>DC_2A-7C_n78(2A)</t>
  </si>
  <si>
    <t>DC_2A-29A_n78A</t>
  </si>
  <si>
    <t>DC_25A-25A_n78A</t>
  </si>
  <si>
    <t>DC_25A-66A_n78A</t>
  </si>
  <si>
    <t>DC_2A-7A-7A-66A_n77A</t>
  </si>
  <si>
    <t>DC_2A-7C-66A_n77A</t>
  </si>
  <si>
    <t>DC_2A-7A-7A-66A_n77(2A)</t>
  </si>
  <si>
    <t>DC_2A-7C-66A_n77(2A)</t>
  </si>
  <si>
    <t>DC_7A_n77(2A)</t>
  </si>
  <si>
    <t>DC_12A_n77A</t>
  </si>
  <si>
    <t>DC_2A-7A_n77A</t>
  </si>
  <si>
    <t>DC_2A-66A_n77A</t>
  </si>
  <si>
    <t>DC_2A-7A-7A_n77A</t>
  </si>
  <si>
    <t>DC_2A-7A-66A_n77A</t>
  </si>
  <si>
    <t>DC_7A-7A_n77A</t>
  </si>
  <si>
    <t>DC_7A-66A_n77A</t>
  </si>
  <si>
    <t>DC_7A-7A-66A_n77A</t>
  </si>
  <si>
    <t>DC_2A-7C_n77A</t>
  </si>
  <si>
    <t>DC_7A-25A_n77A</t>
  </si>
  <si>
    <t>DC_7A-7A-25A_n77A</t>
  </si>
  <si>
    <t>DC_2A-7A_n77(2A)</t>
  </si>
  <si>
    <t>DC_2A-7A-7A_n77(2A)</t>
  </si>
  <si>
    <t>DC_2A-7A-66A_n77(2A)</t>
  </si>
  <si>
    <t>DC_7A-7A_n77(2A)</t>
  </si>
  <si>
    <t>DC_7A-66A_n77(2A)</t>
  </si>
  <si>
    <t>DC_7A-7A-66A_n77(2A)</t>
  </si>
  <si>
    <t>DC_7C_n77(2A)</t>
  </si>
  <si>
    <t>DC_2A-7C_n77(2A)</t>
  </si>
  <si>
    <t>DC_25A-66A_n77A</t>
  </si>
  <si>
    <t>DC_2A-2A_n5A</t>
  </si>
  <si>
    <t>DC_2A-2A-66A_n5A</t>
  </si>
  <si>
    <t>DC_12A_n5A</t>
  </si>
  <si>
    <t>DC_13A_n71A</t>
  </si>
  <si>
    <t>DC_2A-2A-7A-66A_n71A</t>
  </si>
  <si>
    <t>DC_5A_n71A</t>
  </si>
  <si>
    <t>DC_5A-7A_n71A</t>
  </si>
  <si>
    <t>DC_7C-13A-66A_n66A</t>
  </si>
  <si>
    <t>DC_7C-66A_n66A</t>
  </si>
  <si>
    <t>n14</t>
  </si>
  <si>
    <t>n26</t>
  </si>
  <si>
    <t>n29</t>
  </si>
  <si>
    <t>RAN5#86</t>
  </si>
  <si>
    <t>DL-only band, requires CA (Table 2)</t>
  </si>
  <si>
    <t>CA_n29A-n70A</t>
  </si>
  <si>
    <t>CA_n48B</t>
  </si>
  <si>
    <t>SA_FR1_3DL_CA
SA_FR1_2UL_CA</t>
  </si>
  <si>
    <t>CA_n66(2A)-n71A</t>
  </si>
  <si>
    <t>SA_FR1_2DL_CA
SA_FR1_2UL_CA</t>
  </si>
  <si>
    <t>LTE 
Band1</t>
  </si>
  <si>
    <t>LTE 
Band2</t>
  </si>
  <si>
    <t>LTE 
Band3</t>
  </si>
  <si>
    <t>LTE 
Band4</t>
  </si>
  <si>
    <t>NR 
Band1</t>
  </si>
  <si>
    <t xml:space="preserve"> </t>
  </si>
  <si>
    <t>No. of Component Carriers (LTE)</t>
  </si>
  <si>
    <t>EN-DC_FR1_4CCs (2NRCCs)</t>
  </si>
  <si>
    <t>EN-DC_FR1_4CCs (1NRCC)</t>
  </si>
  <si>
    <t>EN-DC_FR1_6CCs (1NRCC)</t>
  </si>
  <si>
    <t>Before RAN5#91</t>
  </si>
  <si>
    <t>SA_FR1</t>
    <phoneticPr fontId="13" type="noConversion"/>
  </si>
  <si>
    <t>SA_FR1_SDL</t>
    <phoneticPr fontId="13" type="noConversion"/>
  </si>
  <si>
    <t>EN-DC_FR1_Inter
EN-DC_FR1_Inter_4Rx</t>
    <phoneticPr fontId="8" type="noConversion"/>
  </si>
  <si>
    <t>EN-DC_FR1_Inter</t>
    <phoneticPr fontId="8" type="noConversion"/>
  </si>
  <si>
    <t>EN-DC_FR1_3CCs (2NRCCs)</t>
    <phoneticPr fontId="8" type="noConversion"/>
  </si>
  <si>
    <t>EN-DC_FR1_5CCs (2NRCCs)</t>
    <phoneticPr fontId="8" type="noConversion"/>
  </si>
  <si>
    <t>EN-DC_FR1_6CCs (2NRCCs)</t>
    <phoneticPr fontId="8" type="noConversion"/>
  </si>
  <si>
    <t>Rel-17</t>
    <phoneticPr fontId="8" type="noConversion"/>
  </si>
  <si>
    <t>DC_2A-66A_n5A</t>
  </si>
  <si>
    <t>5.7.0</t>
  </si>
  <si>
    <t>Vehicular UE</t>
  </si>
  <si>
    <t>Added new NR SA bands, NR-CA band combinations, EN-DC configurations and improved Table 4_EN-DC</t>
  </si>
  <si>
    <t>Table 1a_NR SA SDL</t>
  </si>
  <si>
    <t xml:space="preserve">• Cover: Added Hyperlink to new Table 1a
• Table 1:
- Added n14 and n26
- Added support of UL-MIMO / 4Rx for n30
- Added missing 5G TCL mnemonics
- Added column "Vehicular UE" as place holder to indicate support of vehicular UEs in mandatory 4RX bands
• Added Table 1a_NR SA SDL
- Added n29
- n48: Corrected support of 4Rx as mandatory 
• Table 2:
- Added 9 NR-CA combinations (All contributed by DISH)
- Added TELUS to CA_n66A-n78A and CA_n66A-n71A-n78A
• Table 4: 
- Added 99 EN-DC configurations (All contributed by Bell. DC_12A_n77A and DC_2A-66A_n77A was also contributed by AT&amp;T)
- Corrected some typos in columns “EN-DC Configuration”,  “No. of Bands” and “5G TCL Mnemonic"
- Added columns "LTE Band 1", "LTE Band 2", "LTE Band 3", "LTE Band 4" and "NR Band 1" for ease of sorting
- Renamed “No. of Component Carriers (LTE+NR)” to "Total No. of Component Carriers"
- Added columns "No. of Component Carriers (LTE)" and “No. of Component Carriers (NR)”
</t>
  </si>
  <si>
    <t>UL-MIMO</t>
  </si>
  <si>
    <t>SA_FR1
SA_FR1_4Rx
SA_FR1_UL_MIMO</t>
  </si>
  <si>
    <t>Rogers, TELUS</t>
  </si>
  <si>
    <t>EN-DC_FR1_3CCs (2NRCCs)</t>
  </si>
  <si>
    <t>DC_66C-(n)71AA</t>
  </si>
  <si>
    <t>EN-DC_FR2_3CCs (2NRCCs)</t>
  </si>
  <si>
    <t>EN-DC_FR2_4CCs (3NRCCs)</t>
  </si>
  <si>
    <t>Total No. of Component Carriers</t>
  </si>
  <si>
    <t>DC_14A_n2A</t>
  </si>
  <si>
    <t>DC_14A_n30A</t>
  </si>
  <si>
    <t>DC_14A_n66A</t>
  </si>
  <si>
    <t>DC_14A_n77A</t>
  </si>
  <si>
    <t>DC_2A-14A_n2A</t>
  </si>
  <si>
    <t>DC_2A-14A_n66A</t>
  </si>
  <si>
    <t>DC_14A-30A_n2A</t>
  </si>
  <si>
    <t>DC_14A-30A_n66A</t>
  </si>
  <si>
    <t>DC_14A-66A_n2A</t>
  </si>
  <si>
    <t>DC_14A-66A_n66A</t>
  </si>
  <si>
    <t>DC_2A-14A-30A_n2A</t>
  </si>
  <si>
    <t>DC_2A-14A-30A_n66A</t>
  </si>
  <si>
    <t>DC_2A-14A-66A_n2A</t>
  </si>
  <si>
    <t>DC_2A-14A-66A_n66A</t>
  </si>
  <si>
    <t>DC_14A-30A-66A_n66A</t>
  </si>
  <si>
    <t>DC_2A-2A-14A-30A_n66A</t>
  </si>
  <si>
    <t>DC_2A-14A-30A-66A_n2A</t>
  </si>
  <si>
    <t>DC_2A-14A-30A-66A_n66A</t>
  </si>
  <si>
    <t>DC_2A-14A-66A-66A_n2A</t>
  </si>
  <si>
    <t>DC_2A-14A-66A-66A_n30A</t>
  </si>
  <si>
    <t>DC_14A-30A-66A-66A_n2A</t>
  </si>
  <si>
    <t>EN-DC_FR1_5CCs (1NRCC)</t>
  </si>
  <si>
    <t>DC_2A-14A_n260A</t>
  </si>
  <si>
    <t>DC_14A-30A_n260A</t>
  </si>
  <si>
    <t>DC_14A-66A_n260A</t>
  </si>
  <si>
    <t>DC_2A-2A-14A_n260A</t>
  </si>
  <si>
    <t>DC_14A-66A-66A_n260A</t>
  </si>
  <si>
    <t>DC_2A-14A-30A_n260A</t>
  </si>
  <si>
    <t>DC_2A-14A-66A_n260A</t>
  </si>
  <si>
    <t>DC_14A-30A-66A_n260A</t>
  </si>
  <si>
    <t>DC_2A-2A-14A-66A_n260A</t>
  </si>
  <si>
    <t>DC_2A-14A-66A-66A_n260A</t>
  </si>
  <si>
    <t>DC_14A-30A-66A-66A_n260A</t>
  </si>
  <si>
    <t>EN-DC_FR2_4CCs (1NRCC)</t>
  </si>
  <si>
    <t>EN-DC_FR2_5CCs (1NRCC)</t>
  </si>
  <si>
    <t>RAN5#92</t>
  </si>
  <si>
    <t>Overall Completion after RAN5#92</t>
  </si>
  <si>
    <t>DC_2A-66A_n41A</t>
  </si>
  <si>
    <t>Overall Completion after 
RAN5#92</t>
  </si>
  <si>
    <t>See comment</t>
  </si>
  <si>
    <t>DC_2A-29A_n77A</t>
  </si>
  <si>
    <t>Overall Completion after 
RAN5#90</t>
  </si>
  <si>
    <t>Overall Completion after 
RAN5#89</t>
  </si>
  <si>
    <t>Technical Notes
(See below table for details)</t>
  </si>
  <si>
    <t>Rel-16</t>
    <phoneticPr fontId="8" type="noConversion"/>
  </si>
  <si>
    <t>5.8.0</t>
  </si>
  <si>
    <t>Added new EN-DC configurations and improved Table 4_EN-DC</t>
  </si>
  <si>
    <t>Bell, Rogers</t>
  </si>
  <si>
    <t>Bell, SaskTel, Rogers</t>
  </si>
  <si>
    <t>CA_n66(2A)-n70A-n71A</t>
  </si>
  <si>
    <t>SA_FR1_3DL_CA</t>
  </si>
  <si>
    <t>SA_FR1_4DL_CA</t>
  </si>
  <si>
    <t>SA_FR1_4DL_CA
SA_FR1_2UL_CA</t>
  </si>
  <si>
    <t>5.9.0</t>
  </si>
  <si>
    <t>n26-n48</t>
  </si>
  <si>
    <t>n26-n66</t>
  </si>
  <si>
    <t>n26-n70</t>
  </si>
  <si>
    <t>n26-n71</t>
  </si>
  <si>
    <t>n48-n66</t>
  </si>
  <si>
    <t>n48-n70</t>
  </si>
  <si>
    <t>n48-n71</t>
  </si>
  <si>
    <t>NR Band 1</t>
  </si>
  <si>
    <t>NR Band 2</t>
  </si>
  <si>
    <t>CA_n66A-n70A-n71A</t>
  </si>
  <si>
    <t>EN-DC_FR1_IntraNC
EN-DC_FR1_IntraNC_4Rx</t>
  </si>
  <si>
    <t>Table 2:
- Added 9 NR-CA band combinations (All contributed by DISH)
- Added UL CA_n70A-n71A to CA_n66A-n70A-n71A
Table 4:
- Changed 5G TCL Mnemonic for DC_2A_n2A and DC_14A_n2A to include EN-DC_FR1_IntraNC_4Rx and EN-DC FR1_Inter_4Rx respectively.
- Removed comment "No company supports this band in RAN5" as related information is maintained in column "RAN5 Carrier Support (Y/N)"
Table 10:
- Added 7 Inter-Band combinations (All contributed by DISH)
- Changed priority for n66-n70 and n70-n71 from 2 to 1</t>
  </si>
  <si>
    <t>Added new NR-CA combinations and inter-band combinations
(Input document reference(s): PVG_2021_095_047 V3)</t>
  </si>
  <si>
    <t>DL-only band, requires CA (Table 6)</t>
  </si>
  <si>
    <t>CA_n66A-n71A</t>
    <phoneticPr fontId="13" type="noConversion"/>
  </si>
  <si>
    <t>CA_n70A-n71A</t>
    <phoneticPr fontId="13" type="noConversion"/>
  </si>
  <si>
    <t>CA_n29A-n66A</t>
    <phoneticPr fontId="13" type="noConversion"/>
  </si>
  <si>
    <t>CA_n29A-n66(2A)</t>
    <phoneticPr fontId="13" type="noConversion"/>
  </si>
  <si>
    <t>CA_n66(2A)-n70A</t>
    <phoneticPr fontId="13" type="noConversion"/>
  </si>
  <si>
    <t>CA_n29A-n66(2A)-n70A</t>
    <phoneticPr fontId="13" type="noConversion"/>
  </si>
  <si>
    <t>CA_n66A-n70A</t>
    <phoneticPr fontId="13" type="noConversion"/>
  </si>
  <si>
    <t>Table 5a_LTE SDL</t>
    <phoneticPr fontId="13" type="noConversion"/>
  </si>
  <si>
    <t>Not Supported</t>
  </si>
  <si>
    <t>DC_14A_n260A</t>
  </si>
  <si>
    <t>Supported Aggregated Bandwidth
[BW CC1 + … + BW CCn]</t>
  </si>
  <si>
    <t>NR Band1</t>
  </si>
  <si>
    <t>NR Band2</t>
  </si>
  <si>
    <t>NR Band3</t>
  </si>
  <si>
    <t>NR Band4</t>
  </si>
  <si>
    <t>NR Band5</t>
  </si>
  <si>
    <t>Overall Completion after 
RAN5#93</t>
  </si>
  <si>
    <t>CA_n48(2A)</t>
  </si>
  <si>
    <t>CA_n2A-n66A</t>
  </si>
  <si>
    <t>CA_n2A-n77A</t>
  </si>
  <si>
    <t>CA_n2A-n78A</t>
  </si>
  <si>
    <t>CA_n7A-n66A</t>
  </si>
  <si>
    <t>CA_n41A-n66A</t>
  </si>
  <si>
    <t>CA_n41A-n71A</t>
  </si>
  <si>
    <t>CA_n41A-n78A</t>
  </si>
  <si>
    <t>CA_n66A-n77A</t>
  </si>
  <si>
    <t>CA_n66A-n78A</t>
  </si>
  <si>
    <t>CA_n71A-n260A</t>
  </si>
  <si>
    <t>CA_n71A-n261A</t>
  </si>
  <si>
    <t>CA_n71A-n77A</t>
  </si>
  <si>
    <t>CA_n66A-n71A-n78A</t>
  </si>
  <si>
    <t>RAN5#93</t>
  </si>
  <si>
    <t/>
  </si>
  <si>
    <t>DC_2A-2A-12A_n78A</t>
  </si>
  <si>
    <t>Overall Completion after RAN5#93</t>
  </si>
  <si>
    <t>DC_2A-66A_n77(2A)</t>
  </si>
  <si>
    <t>DC_2A-7A-7A-29A_n78A</t>
  </si>
  <si>
    <t>5.10.0</t>
  </si>
  <si>
    <t>RAN5#66</t>
  </si>
  <si>
    <t>RAN5#73</t>
  </si>
  <si>
    <t>RAN5#85</t>
  </si>
  <si>
    <t>RAN5#64</t>
  </si>
  <si>
    <t>RAN5#78</t>
  </si>
  <si>
    <t>RAN5#70</t>
  </si>
  <si>
    <t>RAN5#87-e</t>
  </si>
  <si>
    <t>RAN5#83</t>
  </si>
  <si>
    <t>RAN5#76</t>
  </si>
  <si>
    <t>RAN5#74</t>
  </si>
  <si>
    <t>RAN5#75</t>
  </si>
  <si>
    <t>RAN5#81</t>
  </si>
  <si>
    <t>RAN5#80</t>
  </si>
  <si>
    <t>RAN5#77</t>
  </si>
  <si>
    <t>RAN5#82</t>
  </si>
  <si>
    <t>-Updates after RAN#92-e
Table 1: Adding Firstnet as supporting PTCRB Operator for n14
Table 4: 
- Added columns “Core Spec Complete” and “RAN5 Carrier Suport (Y/N)”
- Relocated column “Specified/Not Specified”
- Added column “Technical Notes” and implemented NOTE1 regarding E-UTRA anchor-agnostic approach
- Update from PTCRB Operators
Table 6: 
- Adding Rogers as supporting PTCRB Operator to 32 LTE CA combinations.
-Adding RAN#5 meeting numbers when LTE CA combination reached 100%</t>
  </si>
  <si>
    <t>LTE Band1</t>
  </si>
  <si>
    <t>LTE Band2</t>
  </si>
  <si>
    <t>LTE Band3</t>
  </si>
  <si>
    <t>LTE Band4</t>
  </si>
  <si>
    <t>LTE Band5</t>
  </si>
  <si>
    <t>Table 2: 
- Replaced column "2UL CA" by column "Uplink CA Configuration"
- Added columns "NR Band1", "NR Band2", "NR Band3", "NR Band4" and "NR Band5" for ease of sorting
- Added column "Supported Aggregated Bandwidth [BW CC1 + … + BW CCn]"
- Added columns “Core Spec Complete” and “RAN5 Carrier Suport (Y/N)”
- Removed comment "No company supports this band in RAN5" as related information is maintained in column "RAN5 Carrier Support (Y/N)"
- Changed column "RAN5 Carrier Support (Y/N)" entry to "Yes" for CA_n66A-77A
- Removed comment "No company supports this band in RAN5" for CA_n71A-n77A and CA_n66A-n71A-n78A as related information is maintained in column "RAN5 Carrier Support (Y/N)"
Table 4:
- Added column "Uplink EN-DC Configuration"
- Removed comment from two EN-DC configurations since they are now specified in the core spec.
- Added DC_14A_n260A (Contributed by FirstNet)
Added new Table 5a_LTE SDL to harmonize and align information regarding 4G and 5G SDL (Supplemental DownLink) bands in NAPRD03 and PVG.11.
- Corrected "Overall Completion Level after RAN5#93" for DC_2A-14A_n260A, DC_14A-30A_n260A, DC_14A-66A_n260A, DC_2A-2A-14A_n260A, DC_2A-14A-30A_n260A, DC_2A-14A-66A_n260A, DC_14A-30A-66A_n260A, DC_14A-66A-66A_n260A, DC_2A-2A-14A-66A_n260A, DC_2A-14A-66A-66A_n260A, DC_14A-30A-66A-66A_n260
- Corrected 5G TCL Mnemonic of DC_14A_n260A
- Changed DC_66A_n261G, DC_66A_n261H, DC_66A_n261I, DC_66A_n261J, DC_66A_n261K, DC_66A_n261L, DC_66A_n261M to "Not Specified" and added current overall completion after corrections made by RAN5 in corresponding WP.
Table 6:
- Correct name of band combination CA_48C-48A
Table 6:
- Updated info in accordance to new RAN5 PRD 20 (E-UTRA CA configuration handling in RAN5
(Release 10 and later releases)).</t>
  </si>
  <si>
    <t>Updates after RAN5#93-e, added new Table 5a_LTE SDL and added new EN-DC configuration
(Input document reference(s): PVG_2022_096_008 V5)</t>
  </si>
  <si>
    <t>Overall Completion after RAN5#94</t>
  </si>
  <si>
    <t>CA_n7A-n78A</t>
  </si>
  <si>
    <t>RAN5#94</t>
  </si>
  <si>
    <t>CA_n71A-n261(2A)</t>
  </si>
  <si>
    <t>DC_25A_n77A</t>
  </si>
  <si>
    <t>DC_2A_n78(2A)</t>
  </si>
  <si>
    <t>5.10.1</t>
  </si>
  <si>
    <t>DC_2A-2A-66A_n41A</t>
  </si>
  <si>
    <t>DC_7A-29A_n78A</t>
  </si>
  <si>
    <t>DC_7C_n77A</t>
  </si>
  <si>
    <t>DC_5A-7A-7A-66A_n66A</t>
  </si>
  <si>
    <t>DC_5A-7A-7A_n66A</t>
  </si>
  <si>
    <t>DC_7A-7A-29A_n78A</t>
  </si>
  <si>
    <t>Cover page:
- Extended year in copyright note to 2022
Table 2:
- Changed column "RAN5 Carrier Support (Y/N)" entry to "Yes" for CA_n41A-n66A-n71A
Table 4:
- Deleted duplicate of DC_7A-7A_n77A.
- Changed column "RAN5 Carrier Support (Y/N)" entry to "Yes" for DC_2A_n2A, DC_7A_n77A, DC_12A_n2A, DC_12A_n41A, DC_25A_n77A, DC_71A_n66A, DC_2A-7A_n71A, DC_2A-2A-7A_n71A, DC_2A-2A-71A_n66A
- Marked DC_2A_n71A, DC_2A_n77A, DC_5A_n77A, DC_66A_n71A, DC_66A_n77A, DC_14A_n260A, DC_2A-14A_n260A, DC_14A-30A_n260A, DC_14A-66A_n260A, DC_2A-2A-14A_n260A, DC_2A-14A-30A_n260A, DC_2A-14A-66A_n260A, DC_14A-30A-66A_n260A, DC_14A-66A-66A_n260A, DC_2A-2A-14A-66A_n260A, DC_2A-14A-66A-66A_n260A, DC_14A-30A-66A-66A_n260A as "Specified"
- Corrected RAN4 Release for DC_66C-(n)71AA to Rel-16.</t>
  </si>
  <si>
    <t>Pending</t>
  </si>
  <si>
    <t>Completed</t>
  </si>
  <si>
    <t>Ongoing</t>
  </si>
  <si>
    <t>CA_n66A-n71A</t>
  </si>
  <si>
    <t>CA_n70A-n71A</t>
  </si>
  <si>
    <t xml:space="preserve">CA_n66A-n71A
CA_n70A-n71A </t>
  </si>
  <si>
    <t>CA_n66A-n71A
CA_n70A-n71A</t>
  </si>
  <si>
    <t>Reference Documents:</t>
  </si>
  <si>
    <t>3GPP RAN5 PRD 21</t>
  </si>
  <si>
    <t>3GPP RAN5 PRD 20</t>
  </si>
  <si>
    <t>Only 5DR validations allowed until RAN5 spec status is “Completed”</t>
  </si>
  <si>
    <t xml:space="preserve">Cover page:
- Added list of 3GPP reference documents and document numbers
Table 1, 1a, 2, 3, 4, 6, 7:
- Replace column "Specified/Not Specified" with column "RAN5 Status"
- Remove comment under table since it contains redundant information
- Add legend for new column "RAN5 Status"
Table 2, 4:
- Remove column "Core Spec Complete" and "RAN5 Carrier Support (Y/N)" since information is included in new column "RAN5 Status"
Table 4:
- Add comment "Only 5DR validations allowed until RAN5 status is “Completed"" to 
DC_12A_n2A, DC_5A_n260A, DC_66A_n260A
- Added UL EN-DC config for DC_2A-5A_n2A
- Remove comment "Neither can be found in core specs nor in RAN5 WP." and add release for DC_2A-7A-7A-29A_n78A
Table 6:
- CA_5A-29A, CA_2A-4A-30A, CA_4A-5A-29A: Changed RAN5 Status to “Pending”
- CA_42C: Changed RAN5 Status to “Completed”
- CA_48C-48A: Added comment “Neither can be found in core specs nor in RAN5 WP.”
Table 7:
Replaced column “Band Combination” by column “LTE LAA DL Band Combination” to make it easier to work with.
CA_2A-46A, CA_4A-46A: Changed RAN5 Status to “Completed”
</t>
  </si>
  <si>
    <t>Note 1: Legend for RAN5 Status Column</t>
  </si>
  <si>
    <r>
      <rPr>
        <b/>
        <sz val="10"/>
        <rFont val="Arial"/>
        <family val="2"/>
      </rPr>
      <t xml:space="preserve">Note 2: </t>
    </r>
    <r>
      <rPr>
        <sz val="10"/>
        <rFont val="Arial"/>
        <family val="2"/>
      </rPr>
      <t>4Rx support in this band is only applicable to FWA type of devices</t>
    </r>
  </si>
  <si>
    <t>Note 2</t>
  </si>
  <si>
    <t>Note 1: The sort order used in the Default Sort Key column is as follows:</t>
  </si>
  <si>
    <t>Frequency Range (Custom list: FR1, FR2, FR1+FR2)</t>
  </si>
  <si>
    <t>Total Number of Bands</t>
  </si>
  <si>
    <t>Total No. of Component Carriers (CC)</t>
  </si>
  <si>
    <t xml:space="preserve">Number of NR Component Carriers </t>
  </si>
  <si>
    <t xml:space="preserve">Number of LTE Component Carriers </t>
  </si>
  <si>
    <t>LTE Band 1</t>
  </si>
  <si>
    <t>LTE Band 2</t>
  </si>
  <si>
    <t>LTE Band 3</t>
  </si>
  <si>
    <t>LTE Band 4</t>
  </si>
  <si>
    <t>Note 2: Uplink CA Configuration:</t>
  </si>
  <si>
    <t>Note 3: Legend for RAN5 Status Column</t>
  </si>
  <si>
    <t>5.10.2</t>
  </si>
  <si>
    <t>Indicates that the LTE CA configuration is assigned to a company but not yet completed.</t>
  </si>
  <si>
    <t>Indicates that the LTE CA configuration is not yet assigned to any company and not included in the RAN5 test specifications.</t>
  </si>
  <si>
    <t>Indicates that the LTE CA configuration is complete.</t>
  </si>
  <si>
    <r>
      <t xml:space="preserve">RAN5 Status
</t>
    </r>
    <r>
      <rPr>
        <sz val="10"/>
        <rFont val="Arial"/>
        <family val="2"/>
      </rPr>
      <t>(Note 1)</t>
    </r>
  </si>
  <si>
    <r>
      <t xml:space="preserve">Default Sort Key
</t>
    </r>
    <r>
      <rPr>
        <sz val="10"/>
        <rFont val="Arial"/>
        <family val="2"/>
      </rPr>
      <t>(Note 1)</t>
    </r>
  </si>
  <si>
    <r>
      <t xml:space="preserve">Uplink EN-DC Configuration
</t>
    </r>
    <r>
      <rPr>
        <sz val="10"/>
        <rFont val="Arial"/>
        <family val="2"/>
      </rPr>
      <t>(Note 2)</t>
    </r>
  </si>
  <si>
    <r>
      <t xml:space="preserve">RAN5 Status
</t>
    </r>
    <r>
      <rPr>
        <sz val="10"/>
        <rFont val="Arial"/>
        <family val="2"/>
      </rPr>
      <t>(Note 3)</t>
    </r>
  </si>
  <si>
    <t>No UL CA configuration is defined in 3GPP specifications for any BCS.</t>
  </si>
  <si>
    <t>UL CA configuration is defined in 3GPP specifications but no PTCRB Operator supports it.</t>
  </si>
  <si>
    <r>
      <rPr>
        <b/>
        <sz val="10"/>
        <rFont val="Arial"/>
        <family val="2"/>
      </rPr>
      <t>Note 4:</t>
    </r>
    <r>
      <rPr>
        <sz val="10"/>
        <rFont val="Arial"/>
        <family val="2"/>
      </rPr>
      <t xml:space="preserve"> The EN-DC configuration is not required for PTCRB certification for test cases where the E-UTRA anchor-agnostic approach in 3GPP TS 38.521-3 is applicable.</t>
    </r>
  </si>
  <si>
    <t>NOTE 4</t>
  </si>
  <si>
    <t>RAN5#93-e</t>
  </si>
  <si>
    <t>5.10.3</t>
  </si>
  <si>
    <t>Updates after RAN5#96-e and adjustment of information based on 3GPP RAN5 document PRD21.
Note: PRD20 remains unchanged after RAN5#96
(Input document reference(s): PVG_2022_099_019 V2)</t>
  </si>
  <si>
    <t>Updates after RAN5#94-e
(Input document reference(s): PVG_2022_097_011 V2)</t>
  </si>
  <si>
    <t>Updates after RAN5#95-e and adjustment of information based on 3GPP RAN5 documents PRD 20 and PRD 21. Format changes to improve readibality of tables and notes.
(Input document reference(s): PVG_2022_098_065 V2)</t>
  </si>
  <si>
    <t>Table 1:
- Removed SaskTel as "Supporting PTCRB Operator(s)" for n41.
Table 4:
- DC_2A_(n)71AA, DC_2A-66A_(n)71AA: Corrected RAN5 Status to "Completed" and added RAN5 meeting number when completion was reached
- DC_66A_(n)71AA: Added RAN5 meeting number when completion was reached
- DC_2A-66A_(n)71AA: Added "RAN4 Release" information and RAN5 Status "Pending". Removed comment.
- Corrected designation of DC_2A-(n)71AA, DC_2A-66A-(n)71AA and DC_66A-(n)71AA (Hyphen instead of underscore in front of (n))</t>
  </si>
  <si>
    <t>DC_2A-(n)71AA</t>
  </si>
  <si>
    <t>DC_66A-(n)71AA</t>
  </si>
  <si>
    <t>DC_2A-66A-(n)71AA</t>
  </si>
  <si>
    <t>5.11.0</t>
  </si>
  <si>
    <t>CA_n48A-n77A</t>
  </si>
  <si>
    <t>CA_n48(3A)</t>
  </si>
  <si>
    <t>CA_n48(2A)-n77A</t>
  </si>
  <si>
    <t>RAN5#97</t>
  </si>
  <si>
    <t>DC_2A-66C-(n)71AA</t>
  </si>
  <si>
    <t>New NR-CA configurations, updates after RAN5#97-e and adjustment of information based on 3GPP RAN5 document PRD21.
Note: PRD20 remains unchanged after RAN5#97
(Input document reference(s): PVG_2023_100_010 V2, PVG_2023_100_007 V1)</t>
  </si>
  <si>
    <t>CA_n5A-n78(2A)</t>
  </si>
  <si>
    <t>CA_n5A-n77A</t>
  </si>
  <si>
    <t>RAN5#94-e</t>
  </si>
  <si>
    <t>5.12.0</t>
  </si>
  <si>
    <t>RAN5#98</t>
  </si>
  <si>
    <t>CA_n26A-n66A</t>
  </si>
  <si>
    <t>CA_n26A-n70A</t>
  </si>
  <si>
    <t>CA_n26A-n66A-n70A</t>
  </si>
  <si>
    <t>RAN5#95-e</t>
  </si>
  <si>
    <t>CA_n26A-n66A
CA_n26A-n70A</t>
  </si>
  <si>
    <t>Table 2:
- New NR-CA configurations added by DISH: CA_n48(3A), CA_n48(A-B), CA_n48A-n77A, CA_n48(2A)-n77A, CA_n48B-n77A, CA_n48(A-B)-n77A
- Added column "No. of UL CA Configurations listed in 3GPP PRD.21 (Version as listed in tab "Cover")" and corrected some CA UL Configurations
- CA_n2A-n77A, CA_n48A-n77A, CA_n71A-n77A: Changed RAN5 Status to Completed
Table 4:
- Added column "No. of UL EN-DC Configurations listed in 3GPP PRD.21 (Version as listed in tab "Cover")" and corrected some EN-DC UL Configurations
- Corrected designation of DC_2A-66C-(n)71AA (Hyphen instead of underscore in front of (n))
- Deleted all FR1+FR2 configurations since they are listed as N/A in 3GPP PRD.21.
Table 5, 6:
- Deleted E-UTRA band 17 since it is no longer relevant for PTCRB certification</t>
  </si>
  <si>
    <t>CA_n26A-n66(2A)-n70A</t>
  </si>
  <si>
    <t xml:space="preserve">Cover:
- Added 2023 to copyright note
- Corrected PVG.11 version number
Table 2:
- New NR-CA configurations added by Bell: CA_n5A-n77A and CA_n5A-n78(2A)
- New NR-CA configurations added by DISH: CA_n26A-n66A, CA_n26A-n70A, CA_n26A-n66A-n70A and CA_n26A-n66(2A)-n70A
- Corrected No. of Bands for CA_n26A-n66A-n70A
- Corrected "Type of Carrier Aggregation" for CA_n48(A-B)
- Corrected "Uplink CA Configuration" for CA_n7A-n78A, CA_n41A-n66A, CA_n41A-n71A and CA_n2A-n66A-n77A
- Corrected "5G TCL Mnemonic" for CA_n41A-n66A and CA_n2A-n66A-n77A
- Changed RAN5 Status to "Completed" for CA_n5A-n77A, CA_n26A-n66A, CA_n26A-n70A, CA_n41A-n66A, CA_n41A-n71A, CA_n66A-n77A, CA_n5A-n78(2A), CA_n26A-n66A-n70A and CA_n2A-n66A-n77A
Table 4:
- Changed RAN5 Status from "Pending" to "Ongoing" for DC_2A-29A_n77A </t>
  </si>
  <si>
    <t>5.12.1</t>
  </si>
  <si>
    <t>New NR-CA configurations, updates after RAN5#98 and according to new version of 3GPP RAN5 document PRD21.
Note: New version of PRD20 was reviewed. Changes therein had no impact on PVG.11.
(Input document reference(s): PTCRB_PIC_2023_022_008 V1, PTCRB_PIC_2023_022_016 V2, PVG_2023_101_008 V3)</t>
  </si>
  <si>
    <t>DC_2A_n41A, DC_66A_n41A</t>
  </si>
  <si>
    <t>RAN5#99</t>
  </si>
  <si>
    <t>DC_2A_n71A, DC_(n)71AA</t>
  </si>
  <si>
    <t>Table 2:
- Corrected 5G TCL Mnemonic for CA_n26A-n66A and CA_n26A-n70A</t>
  </si>
  <si>
    <t>5.12.2</t>
  </si>
  <si>
    <t>Corrections to 5G TCL Mnemonics
(Input document reference(s): PTCRB_PIC_2023_022_063 V1)</t>
  </si>
  <si>
    <t>Updates after RAN5#99 and according to new version of 3GPP RAN5 document PRD21 v1.5.0.
Note: New version of PRD20 v1.3.0 was reviewed. Changes therein had no impact on PVG.11.
(Input document reference(s): PVG_2023_102_008 V2)</t>
  </si>
  <si>
    <t>Table 2:
- Corrected UL CA Configurations and RAN5 Status for CA_n7A-n78A, CA_n41A-n66A, CA_n41A-n71A and CA_n2A-n66A-n77A
Table 4:
- Changed RAN5 Status to "Completed" for DC_12A_n2A, DC_71A_n66A and DC_2A-66A_n41A
Table 5:
- Added Southern Linc as "Supporting PTCRB Operator" to band 26</t>
  </si>
  <si>
    <t>RAN5#100</t>
  </si>
  <si>
    <t>RAN#94</t>
  </si>
  <si>
    <t>5.12.3</t>
  </si>
  <si>
    <t>Cover:
- Updated PVG.11, 3GPP RAN5 PRD20 and PRD21 version numbers
Table 2:
- Changed RAN5 Status to "Completed" for CA_n2A-n66A and CA_n41A-n66A-n71A
- Readded CA_n41A-n66A, CA_n41A-n71A, CA_n7A-n78A and CA_n2A-n66A-n77A  with no ULCA configurations
- Added mising UL CA configurations for CA_n2A-n66A-n77A
- Corrected 5G TCL Mnemonics for CA_n2A-n66A-n77A, CA_n41A-n66A, CA_n41A-n71A and CA_n7A-n78A
Table 4:
- Changed RAN5 Status to "Ongoing" for DC_2A-66A-n77(2A)
Table 6:
- Changed RAN5 Status to "Completed" for CA_2A-2A-5A-66A, CA_2A-2A-12A-66A, CA_2A-5A-66A-66A, CA_5A-30A-66A-66A, CA_12A-30A-66A-66A, CA_2A-2A-12A-66A-66A and CA_2A-5A-30A-66A-66A</t>
  </si>
  <si>
    <t>Updates after RAN5#100 and according to new versions of 3GPP RAN5 document PRD20 v1.4.0 and PRD21 v1.6.0.
(Input document reference(s): PVG_2023_103_015 V2)</t>
  </si>
  <si>
    <t>Power Class</t>
  </si>
  <si>
    <t>PC3</t>
  </si>
  <si>
    <t>5.12.4</t>
  </si>
  <si>
    <t>RAN5#101</t>
  </si>
  <si>
    <t xml:space="preserve">Cover:
- Updated PVG.11, 3GPP RAN5 PRD20 and PRD21 version numbers
Table 2:
- Added column "Power Class"
- Changed RAN5 Status to "Completed" for CA_n66A-n78A (UL CA Config(s): CA_n66A-n78A)
Table 4:
- Deleted column "No. of UL EN-DC Configurations listed in 3GPP PRD.21 (Version as listed in tab "Cover")
- Added column "Power Class"
- Changed RAN5 Status to "Completed" for DC_12A_n77A, DC_14A_n77A (UL EN-DC Config(s): DC_14A_n77A), DC_2A-66A_n77A (UL EN-DC Config(s): DC_2A_n77A, DC_66A_n77A)
- Deleted duplicate entry for DC_7A-7A-66A_n77A
- Added Sasktel as "Supporting PTCRB Operator" to DC_2A-13A-66A_n66A, DC_2A-7A-7A-66A_n77(2A), DC_2A-7A-7A-66A_n78A
- Added RAN5 meeting number where 100% completion reached for DC_12A_n77A, DC_14A_n77A (UL EN-DC Config(s): DC_14A_n77A), DC_2A-66A_n77A (UL EN-DC Config(s): DC_2A_n77A, DC_66A_n77A)
Table 6:
- Changed RAN5 Status to "Completed" for CA_29A-30A-66A-66A
</t>
  </si>
  <si>
    <t>Updates after RAN5#101 and according to new versions of 3GPP RAN5 document PRD20 v1.5.0 and PRD21 v1.7.0.
(Input document reference(s): PVG_2024_104_010 V3)</t>
  </si>
  <si>
    <t>PC1.5</t>
  </si>
  <si>
    <t>SA_FR1
SA_FR1_4Rx</t>
  </si>
  <si>
    <t>Updates after RAN5#102 and according to new versions of 3GPP RAN5 document PRD20 v1.6.0 and PRD21 v1.8.0.
(Input document reference(s): 
PTCRB_PIC_2024_105_001 V2 PVG.11 V5.13.0 V3)</t>
  </si>
  <si>
    <t>5.13.0</t>
  </si>
  <si>
    <t>Cover:
- Updated PVG.11, 3GPP RAN5 PRD20 and PRD21 version numbers
Table 1:
- Added band n41, n77 and n78 for PC1.5.
Table 2:
- Changed RAN5 Status to "Ongoing" for CA_n66A-n71A-n78A
Table 5:
- Changed to Category M1 + M2 to "No" for B85, B14, B25, B7 and B71 to reflect decision from OSG that these bands are no longer of interest for CATM.
Table 6:
- CA_2A-2A-4A-12A is no longer of interest to SaskTel
- Changed RAN5 Status to "Completed' for CA_2A-2A-5A-30A-66A, CA_2A-2A-5A-66A-66A, CA_2A-2A-12A-30A-66A
Table 7:
-  Deleted Table 7 LTE-LAA to reflect decision from OSG that B46 is no longer of interest.</t>
  </si>
  <si>
    <t>n13</t>
  </si>
  <si>
    <t>5.14.0</t>
  </si>
  <si>
    <t>CA_n25A-n66A</t>
  </si>
  <si>
    <t>CA_n25A-n66A-n77A</t>
  </si>
  <si>
    <t>CA_n25A-n66A
CA_n25A-n77A
CA_n66A-n77A</t>
  </si>
  <si>
    <t>CA_n25A-n66A-n77(2A)</t>
  </si>
  <si>
    <t>CA_n25A-n66A-n78A</t>
  </si>
  <si>
    <t>CA_n25A-n66A
CA_n25A-n78A
CA_n66A-n78A</t>
  </si>
  <si>
    <t>CA_n25A-n66A-n78(2A)</t>
  </si>
  <si>
    <t>CA_n25A-n77A</t>
  </si>
  <si>
    <t>CA_n25A-n77(2A)</t>
  </si>
  <si>
    <t>CA_n25A-n78A</t>
  </si>
  <si>
    <t>CA_n25A-n78(2A)</t>
  </si>
  <si>
    <t>CA_n66A-n71A-n77A</t>
  </si>
  <si>
    <t>CA_n66A-n71A
CA_n71A-n77A
CA_n66A-n77A</t>
  </si>
  <si>
    <t>RAN5#102</t>
  </si>
  <si>
    <t>CA_n66A-n71A-n77(2A)</t>
  </si>
  <si>
    <t>CA_n66A-n71A
CA_n66A-n77A
CA_n71A-n77A</t>
  </si>
  <si>
    <t>CA_n66A-n71A-n78(2A)</t>
  </si>
  <si>
    <t>CA_n66A-n71A
CA_n66A-n78A
CA_n71A-n78A</t>
  </si>
  <si>
    <t>CA_n66A-n78(2A)</t>
  </si>
  <si>
    <t>CA_n77(2A)</t>
  </si>
  <si>
    <t>CA_n78(2A)</t>
  </si>
  <si>
    <t>CA_n5A-n66A</t>
  </si>
  <si>
    <t>CA_n5A-n66A-n77A</t>
  </si>
  <si>
    <t>CA_n5A-n66A
CA_n5A-n77A
CA_n66A-n77A</t>
  </si>
  <si>
    <t>CA_n5A-n77A PC2
CA_n66A-n77A PC2</t>
  </si>
  <si>
    <t>PC2</t>
  </si>
  <si>
    <t>CA_n5A-n78A</t>
  </si>
  <si>
    <t>CA_n29A-n71A</t>
  </si>
  <si>
    <t>CA_n71A-n77(2A)</t>
  </si>
  <si>
    <t>n77A PC2</t>
  </si>
  <si>
    <t>PC1</t>
  </si>
  <si>
    <t>Not defined in PRD.21</t>
  </si>
  <si>
    <t>Rel-18</t>
  </si>
  <si>
    <t>See Comment</t>
  </si>
  <si>
    <t>DC_2A_n77(2A)</t>
  </si>
  <si>
    <t>DC_12A_n77(2A)</t>
  </si>
  <si>
    <t>DC_66A_n77(2A)</t>
  </si>
  <si>
    <t>NR 
Band2</t>
  </si>
  <si>
    <t xml:space="preserve">Table 4:
- Added new EN-DC configs DC_2A_n77(2A), DC_12A_n77(2A), DC_66A_n77(2A) (Bell)
- Added AT&amp;T to the following EN-DC configs: DC_2A_n2A, DC_2A_n66A, DC_2A_n77A, DC_5A_n77A, DC_66A_n2A, DC_66A_n77A, DC_2A-2A_n66A, DC_2A-5A_n2A, DC_2A-2A_n5A, DC_2A-12A_n2A, DC_2A-12A_n66A, DC_2A-29A_n77A, DC_2A-66A_n5A, DC_2A-66A_n66A, DC_5A-66A_n2A, DC_12A-66A_n66A, DC_12A-66A_n2A, DC_2A-66A_n77(2A), DC_2A-2A-12A_n66A, DC_2A-2A-66A_n5A, DC_2A-2A-66A_n66A, DC_2A-12A-66A_n2A, DC_2A-12A-66A_n66A, DC_14A_n260A
- Removed Bell from the following EN-DC configs: DC_2A_n5A, DC_12A_n5A, DC_13A_n5A, DC_66A_n5A, DC_2A-2A_n5A, DC_2A-66A_n5A, DC_2A-2A-66A_n5A
- Added SaskTel the following EN-DC configs: DC_2A_n66A, DC_2A_n77A, DC_2A_n78A, DC_7A_n66A, DC_7A_n77A, DC_7A_n78A, DC_13A_n66A, DC_66A_n77A, DC_66A_n78A, DC_7A_n77(2A), DC_7A-7A_n78A, DC_7A-7A_n77(2A), DC_2A-7A_n66A, DC_2A-7A_n77A, DC_2A-7A_n78A, DC_2A-13A_n66A, DC_2A-66A_n66A, DC_2A-66A_n77A, DC_2A-66A_n77A, DC_2A-66A_n78A, DC_7A-7A_n66A, DC_7A-7A_n77A, DC_7A-13A_n66A, DC_7A-66A_n66A, DC_7A-66A_n77A, DC_7A-66A_n78A, DC_13A-66A_n66A, DC_2A-7A_n77(2A), DC_2A-66A_n77(2A), DC_7A-66A_n77(2A), DC_2A-7A-7A_n66A, DC_2A-7A-7A_n77A, DC_2A-7A-7A_n78A, DC_7A-7A-13A_n66A, DC_7A-7A-66A_n66A, DC_7A-7A-66A_n77A, DC_7A-7A-66A_n78A, DC_2A-7A-7A_n77(2A), DC_7A-7A-66A_n77(2A), DC_2A-7A-13A_n66A, DC_2A-7A-66A_n66A, DC_2A-7A-66A_n77A, DC_2A-7A-66A_n78A, DC_7A-13A-66A_n66A, DC_2A-7A-66A_n77(2A), DC_2A-7A-7A-66A_n77A, DC_7A-7A-13A-66A_n66A, DC_2A-7A-13A-66A_n66A
- Removed TMUS from the following EN-DC configs: DC_2A_n71B, DC_66A_n71B, DC_2A-66A_n71B
- Added TMUS to the following EN-DC configs: DC_2A_n41A, DC_66A_n41A
- Modified Note 1 to include NR Band 2 </t>
  </si>
  <si>
    <t>Will be added by rapporteur</t>
  </si>
  <si>
    <t>Template when adding new bands: Yellow highlighted cells are required to be provided, blank cells may be provided if info is available</t>
  </si>
  <si>
    <t>Uplink (CA) Configuration</t>
  </si>
  <si>
    <t xml:space="preserve">General:
- Deleted column "Test Development Priority" from all tables which include this column.
Cover:
- Updated PVG.11 version number
Table 1:
- Added band n13 (Bell)
- Added following bands for PC2: n2, n25, n26, n41, n48, n66, n70, n71, n77, n78
- Added n14 for PC1
- Added US Cellular to PC1.5: n77
- Added TMUS to PC1.5: n41, n77
- Removed TMUS from n2 (PC3)
- Added TMUS to PC3: n48, PC2: n25, n48, n66, n71
Table 2: 
- Changed column title from "Uplink CA Configuration" to "Uplink (CA) Configuration"
- Added band combinations: CA_n25A-n66A, CA_n25A-n66A-n77A, CA_n25A-n66A-n77(2A), CA_n25A-n66A-n78A, CA_n25A-n66A-n78(2A), CA_n25A-n77A, CA_n25A-n77(2A), CA_n25A-n78A, CA_n25A-n78(2A), CA_n66A-n71A-n77A, CA_n66A-n71A-n77(2A), CA_n66A-n71A-n78(2A), CA_n66A-n78(2A), CA_n77(2A), CA_n78(2A), CA_n5A-n66A, CA_n5A-n66A-n77A, CA_n5A-n66A-n77A, CA_n5A-n78A, CA_n29A-n71A, CA_n71A-n77(2A), CA_n5A-n66A-n77A (Bell)
- Removed DISH from band combinations: CA_n48B, CA_n71(2A), CA_n48(A-B), CA_n48A-n66A, CA_n48B-n77A, CA_n66A-n71(2A), CA_n70A-n71(2A), CA_n48(A-B)-n77A, CA_n66(2A)-n71(2A), CA_n66A-n70A-n71(2A)
</t>
  </si>
  <si>
    <t>Rogers, TMUS</t>
  </si>
  <si>
    <t>Rogers, SaskTel</t>
  </si>
  <si>
    <t>Bell, Eastlink, Rogers, SaskTel</t>
  </si>
  <si>
    <t>Updates from PTCRB operators
(Input document reference(s):
PTCRB_OSG_2024_031_011 V1 CR to PVG11,
PTCRB_OSG_2024_031_012 V2 PVG11 CR from OSG Members,
PTCRB_PIC_2024_027_007 V2 Adding Band n13 to PVG11,
PTCRB_PIC_2024_027_010 V1 Adding NR-CA and EN-DC Band Combinations to PVG-11,
PTCRB_PIC_2024_027_013 V1 Power Class in Table 1 of PVG11,
PTCRB_PIC_2024_027_018 V1 ATT updates for PVG11 Table4</t>
  </si>
  <si>
    <t>CA_n25A-n41A</t>
  </si>
  <si>
    <t>CA_n41(2A)</t>
  </si>
  <si>
    <t>CA_n41C</t>
  </si>
  <si>
    <t>CA_n48C</t>
  </si>
  <si>
    <t>CA_n41A-n77A</t>
  </si>
  <si>
    <t>CA_n25A-n71A</t>
  </si>
  <si>
    <t>CA_n25(2A)</t>
  </si>
  <si>
    <t>CA_n25A-n41A-n71A</t>
  </si>
  <si>
    <t>CA_n25A-n41A-n66A</t>
  </si>
  <si>
    <t>CA_n25(2A)-n41A</t>
  </si>
  <si>
    <t>CA_n25A-n71A-n77A</t>
  </si>
  <si>
    <t>CA_n25(2A)-n77A</t>
  </si>
  <si>
    <t>CA_n41(2A)-n71A</t>
  </si>
  <si>
    <t>CA_n25A-n41(2A)</t>
  </si>
  <si>
    <t>CA_n25A-n41C</t>
  </si>
  <si>
    <t>CA_n41C-n71A</t>
  </si>
  <si>
    <t>CA_n41(2A)-n66A</t>
  </si>
  <si>
    <t>CA_n41C-n66A</t>
  </si>
  <si>
    <t>CA_25A-n41A-n77A</t>
  </si>
  <si>
    <t>CA_n41A-n66A-n77A</t>
  </si>
  <si>
    <t>CA_n41A-n71A-n77A</t>
  </si>
  <si>
    <t>CA_n25A-n66A-n71A</t>
  </si>
  <si>
    <t>CA_n25(2A)-n66A</t>
  </si>
  <si>
    <t>CA_n25(2A)-n71A</t>
  </si>
  <si>
    <t>CA_n25A-n71B</t>
  </si>
  <si>
    <t>CA_n41(3A)</t>
  </si>
  <si>
    <t>CA_n41(A-C)</t>
  </si>
  <si>
    <t>CA_n41(2A)-n77A</t>
  </si>
  <si>
    <t>CA_n41A-n77(2A)</t>
  </si>
  <si>
    <t>CA_n25A-n41(2A)-n71A</t>
  </si>
  <si>
    <t>CA_n25A-n41C-n71A</t>
  </si>
  <si>
    <t>CA_n25(2A)-n41C</t>
  </si>
  <si>
    <t>CA_n25(2A)-n41(2A)</t>
  </si>
  <si>
    <t>CA_25A-n41(2A)-n66A</t>
  </si>
  <si>
    <t>CA_25A-n41C-n66A</t>
  </si>
  <si>
    <t>CA_n41(2A)-n66-n71A </t>
  </si>
  <si>
    <t>CA_n41C-n66A-n71A</t>
  </si>
  <si>
    <t>CA_n25A-n41A-n71A-n77A</t>
  </si>
  <si>
    <t>CA_n25A-n71A-n77(2A)</t>
  </si>
  <si>
    <t>CA_n25(2A)-n41A-n77A</t>
  </si>
  <si>
    <t>CA_n25A-n41A-n66A-n77A</t>
  </si>
  <si>
    <t>CA_n41A-n66A-n71A-n77A</t>
  </si>
  <si>
    <t>Helper 1</t>
  </si>
  <si>
    <t>RAN5#103</t>
  </si>
  <si>
    <t>Mixed Intra-Band Contiguous and Non-Contiguous</t>
  </si>
  <si>
    <t>5.15.0</t>
  </si>
  <si>
    <t>Note:</t>
  </si>
  <si>
    <t>Instructions on how to propose changes to PVG.11 are provided below the table on each tab.</t>
  </si>
  <si>
    <t>- Use latest published PVG.11 version.</t>
  </si>
  <si>
    <t>- Highlight each tab containing changes with yellow color.</t>
  </si>
  <si>
    <t>- If adding bands, pls add to end of table. Required and optional information is detailed in the template below. No need to sort.</t>
  </si>
  <si>
    <t>- Highlight changes to each changed cell with yellow background and red font.</t>
  </si>
  <si>
    <t>For detailed instructions on how to propose changes to PVG.11, pls expand the group to the left by clicking the + sign.</t>
  </si>
  <si>
    <t>Bell, TMUS</t>
  </si>
  <si>
    <t xml:space="preserve">Cover:
- Updated PVG.11, 3GPP RAN5 PRD20 and PRD21 version numbers
- Corrected PVG.11 version number
- Added note where to find instructions on how to propose changes to PVG.11 
Table 1:
- Added "Helper 1" column to improve document maintenance
- Added "RAN4 Release", "RAN5 Status" and removed "Comment" "Not defined in PRD.21": n2 PC2
- Added DISH as "Supporting PTCRB Operator(s)": 
PC2: n26, n66, n70, n71, n77
PC1.5: n77
- Added detailed Instructions on how to propose changes to PVG.11
Table 1a:
- Added "Helper 1" column to improve document maintenance
- Added "Power Class" column
- Added band n29 PC2 with DISH as "Supporting PTCRB Operator(s)"
- Added detailed Instructions on how to propose changes to PVG.11
Table 2:
- Added "Helper 1" column to improve document maintenance
- Corrected "RAN4 Release": CA_n77(2A) and CA_n66(2A)-n70A-n71A
- Added TMUS as "Supporting PTCRB Operator(s)": CA_n48(2A), CA_n48B, CA_n71B, CA_n77(2A), CA_n25A-n66A, CA_n25A-n77A, CA_n41A-n66A, CA_n41A-n66A, CA_n41A-n71A, CA_n41A-n71A, CA_n66A-n71A, CA_n66A-n77A, CA_n71A-n77A, CA_n25A-n77(2A), CA_n25A-n66A-n77A, CA_n41A-n66A-n71A, CA_n25A-n66A-n77(2A)
- Added new band combinations with TMUS as "Supporting PTCRB Operator(s)": CA_25A-n41(2A)-n66A, CA_25A-n41A-n77A, CA_25A-n41C-n66A, CA_n25(2A), CA_n25(2A)-n41(2A), CA_n25(2A)-n41A, CA_n25(2A)-n41A-n77A, CA_n25(2A)-n41C, CA_n25(2A)-n66A, CA_n25(2A)-n71A, CA_n25(2A)-n77A, CA_n25A-n41(2A), CA_n25A-n41(2A)-n71A, CA_n25A-n41A, CA_n25A-n41A-n66A, CA_n25A-n41A-n66A-n77A, CA_n25A-n41A-n71A, CA_n25A-n41A-n71A-n77A, CA_n25A-n41C, CA_n25A-n41C-n71A, CA_n25A-n66A-n71A, CA_n25A-n71A, CA_n25A-n71A-n77(2A), CA_n25A-n71A-n77A, CA_n25A-n71B, CA_n41(2A), CA_n41(2A)-n66A, CA_n41(2A)-n66-n71A , CA_n41(2A)-n71A, CA_n41(2A)-n77A, CA_n41(3A), CA_n41(A-C), CA_n41A-n66A-n71A-n77A, CA_n41A-n66A-n77A, CA_n41A-n71A-n77A, CA_n41A-n77(2A), CA_n41A-n77A, CA_n41C, CA_n41C-n66A, CA_n41C-n66A-n71A, CA_n41C-n71A, CA_n48C
- Removed "Comment" "Flagged to be removed after PTCRB Superweek 2024 Q3": CA_n48B
- Added detailed Instructions on how to propose changes to PVG.11
</t>
  </si>
  <si>
    <t>Table 3:
- Added detailed Instructions on how to propose changes to PVG.11
Table 4:
- Corrected corrupted formula in column "Total No. of Component Carriers"
- Corrected "RAN4 Release": DC_5A-7A_n71A and DC_66A-(n)71AA
- Changed RAN5 Status to "Completed" and added "100% Completion Reached": DC_14A-66A_n66A, DC_2A_n261A, DC_2A_n2A, DC_2A_n66A, DC_2A-14A_n2A, DC_2A-2A_n5A
- Updated RAN5 Status to "Ongoing"/"Pending": DC_13A_n71A, DC_14A_n30A, DC_2A-66A_n71B, DC_66C_n71A
- Corrected formula to calculate "Total No. of Component Carriers"
Table 6:
- Added "Helper 1" column to improve document maintenance
- Changed RAN5 Status to "Completed" and added "100% Completion Reached": CA_2A-2A-66A and CA_2A-2A-66A-66A</t>
  </si>
  <si>
    <t>Updates after RAN5#103 and according to new versions of 3GPP RAN5 document PRD20 v1.7.0 and PRD21 v1.9.0 and updates from PTCRB operators
(Input document reference(s):
- PVG_2024_106_24 V2
- PTCRB_PIC_2024_028_004 V1)</t>
  </si>
  <si>
    <t>EchoStar</t>
  </si>
  <si>
    <t>CA_n26A-n71A</t>
  </si>
  <si>
    <t>CA_n29A-n66A-n70A</t>
  </si>
  <si>
    <t>CA_n29A-n70A-n71A</t>
  </si>
  <si>
    <t>CA_n29A-n66A-n71A</t>
  </si>
  <si>
    <t>CA_n26A-n66(2A)</t>
  </si>
  <si>
    <t>CA_n29A-n66(2A)-n71A</t>
  </si>
  <si>
    <t>CA_n66(3A)-n71A</t>
  </si>
  <si>
    <t>CA_n48(4A)</t>
  </si>
  <si>
    <t>CA_n48(3A)-n77A</t>
  </si>
  <si>
    <t>RAN#94-e</t>
  </si>
  <si>
    <t>AT&amp;T, EchoStar</t>
  </si>
  <si>
    <t>Supporting 
PTCRB Operator(s)</t>
  </si>
  <si>
    <t>AT&amp;T, Bell, EchoStar</t>
  </si>
  <si>
    <t>n77
CA_n5A-n77A</t>
  </si>
  <si>
    <t>n77
CA_n66A-n77A</t>
  </si>
  <si>
    <t>RAN5#104</t>
  </si>
  <si>
    <t>n252</t>
  </si>
  <si>
    <t>n256</t>
  </si>
  <si>
    <t>Ameren</t>
  </si>
  <si>
    <t>5.16.0</t>
  </si>
  <si>
    <t>EchoStar, Southern Linc</t>
  </si>
  <si>
    <t>Southern Linc</t>
  </si>
  <si>
    <t>EchoStar, TMUS</t>
  </si>
  <si>
    <t>AT&amp;T, EchoStar, TMUS</t>
  </si>
  <si>
    <t>Bell, EchoStar, TELUS, TMUS</t>
  </si>
  <si>
    <t>Cover:
- Updated PVG.11, 3GPP RAN5 PRD20 and PRD21 version numbers
Table 1:
- Replaced DISH by EchoStar
- Added AT&amp;T as "Supporting PTCRB Operator(s)" to n2 (PC2), n48 (PC3), n66 (PC2), n77 (PC2)
- Added AT&amp;T, FirstNet as "Supporting PTCRB Operator(s)" to n14 (PC1)
- Added Bell as "Supporting PTCRB Operator(s)" to n25 PC3, n71 PC3, n77 PC3,n77 PC2, n77 PC1.5
- Added Southern Linc as "Supporting PTCRB Operator(s)" to n26 (PC2), n48 (PC3)
Table 1a:
- Replaced DISH by EchoStar
- Added AT&amp;T, Bell as "Supporting PTCRB Operator(s)" to n29 (PC3)
Table 2:
- Added SaskTel as "Supporting PTCRB Operator(s)" to n77 (PC3)
- Added SaskTel as "Supporting PTCRB Operator(s)" to CA_n66A-n71A-n77(2A)
- Replaced DISH by EchoStar
- Added new band combinations with EchoStar as "Supporting PTCRB Operator(s)": CA_n26A-n71A, CA_n29A-n66A-n70A, CA_n29A-n70A-n71A, CA_n29A-n66A-n71A, CA_n26A-n66(2A), CA_n29A-n66(2A)-n71A, CA_n66(3A)-n71A, CA_n48(4A), CA_n48(3A)-n77A
- Added new band combinations (PC2) with Bell as "Supporting PTCRB Operator(s)": CA_n77(2A), CA_n5A-n77A, CA_n66A-n77A
- Add new UL combo CA_n5A-n77A (PC3) to existing DL Combo CA_n5A-n77A
- Changed RAN5 status to "Completed" for: CA_n48C,
- Removed band combinations which were "Flagged to be removed after PTCRB Superweek 2024 Q3": CA_n71(2A), CA_n48(A-B), CA_n48A-n66A, CA_n48B-n77A, CA_n66A-n71(2A), CA_n70A-n71(2A), CA_n48(A-B)-n77A, CA_n66(2A)-n71(2A), CA_n66A-n70A-n71(2A)
Table 4:
- Added Rogers as "Supporting PTCRB Operator(s)" to DC_12A_n5A and removed comment "Flagged to be removed after PTCRB Superweek 2024 Q3"
- Changed RAN5 status to "Completed" for: DC_2A-2A_n66A, DC_2A-66A_n66A, DC_2A-2A-66A_n66A and DC_2A-66A_n77(2A)
- Removed band combinations which were "Flagged to be removed after PTCRB Superweek 2024 Q3": DC_13A_n5A, DC_2A_n71B, DC_66A_n71B
Table 5:
- Adding band 106
- Added Southern Linc as "Supporting PTCRB Operator(s)" to band 48
- Removed note since no longer needed. Band 3 and 28 are no longer part of Table 5.
Table 5a:
- Added column "Supporting PTCRB Operator(s)"
- Added AT&amp;T as "Supporting PTCRB Operator(s)" to band 29 (SDL)
Table 11:
- New table for NR-NTN</t>
  </si>
  <si>
    <t>Updates after RAN5#104 and according to new versions of 3GPP RAN5 document PRD20 v1.8.0,  PRD21 v1.10.0 and updates from PTCRB operators
(Input document reference(s):
- PVG_2024_107_079 V3)</t>
  </si>
  <si>
    <t>5.17.0</t>
  </si>
  <si>
    <t>CA_n70A-n71(2A)</t>
  </si>
  <si>
    <t>CA_n66A(2A)-n71(2A)</t>
  </si>
  <si>
    <t>CA_n66A-n70A-n71(2A)</t>
  </si>
  <si>
    <t>CA_n66(3A)</t>
  </si>
  <si>
    <t>CA_n70A-n66(3A)</t>
  </si>
  <si>
    <t>CA_n71(2A)</t>
  </si>
  <si>
    <t>CA_n66A-n71(2A)</t>
  </si>
  <si>
    <t>RAN5#105</t>
  </si>
  <si>
    <t>RAN5#94e</t>
  </si>
  <si>
    <t>CA_n5A-n66A-n77(2A)</t>
  </si>
  <si>
    <t>Cover page:
- Extended year in copyright note to 2025
- Updated PVG.11, 3GPP RAN5 PRD20 and PRD21 version numbers
Table 1:
- Changed RAN5 status to "Ongoing" for the following bands for PC2: n2, n66, n70, n71
- Added Eastlink to the following band for PC2 &amp; PC1.5: n77
Table 2: 
- Added following NR-CA combinations with EchoStar as "Supporting PTCRB Operator(s)": CA_n71(2A), CA_n66A-n71(2A), CA_n70A-n71(2A), CA_n66A(2A)-n71(2A), CA_n66A-n70A-n71(2A), CA_n66(3A), CA_n70A-n66(3A), CA_n66(3A)-n29
- Added following NR-CA combination with Bell as "Supporting PTCRB Operator(s)": CA_n5A-n66A-n77(2A)
Table 4:- Changed RAN5 status to "Completed" for the following EN-DC configurations: DC_2A-5A_n2A, DC_2A-5A_n66A, DC_5A-66A_n2A, DC_2A-2A-66A_n5A
- Added Eastlink to the following EN-DC configurations: DC_7A_n66A, DC_7A_n71A, DC_7A_n77A, DC_13A_n66A, DC_66A_n77A, DC_71A_n66A, DC_71A_n78A, DC_7A_n77(2A), DC_66A_n77(2A), DC_7A-13A_n66A, DC_7A-66A_n66A, DC_7A-66A_n71A, DC_7A-66A_n77A, DC_7A-66A_n78A, DC_13A-66A_n66A, DC_66A-71A_n78A, DC_7A-13A-66A_n66A
Table 6:
- Changed RAN5 status to "Completed" for CA_2A-14A-66A-66A-66A.</t>
  </si>
  <si>
    <t>AT&amp;T, Bell, Eastlink, EchoStar</t>
  </si>
  <si>
    <t>Eastlink, Rogers, SaskTel</t>
  </si>
  <si>
    <t>Eastlink, Rogers</t>
  </si>
  <si>
    <t>Eastlink, SaskTel, Verizon</t>
  </si>
  <si>
    <t>Bell, Eastlink, SaskTel</t>
  </si>
  <si>
    <t>Updates after RAN5#105 and according to new versions of 3GPP RAN5 document PRD20 v1.a.0,  PRD21 v1.12.0 and updates from PTCRB operators
(Input document reference(s):
- PVG_2025_108_065 V1)</t>
  </si>
  <si>
    <t>Viasat</t>
  </si>
  <si>
    <t>5.18.0</t>
  </si>
  <si>
    <t>Type of Band</t>
  </si>
  <si>
    <t>GSO/NGSO</t>
  </si>
  <si>
    <t>Indicates that the band/band combination is complete.</t>
  </si>
  <si>
    <t>Indicates that the band/band combination is assigned to at least one "Interested Operator" in 3GPP.</t>
  </si>
  <si>
    <t>Indicates that the band/band combination is pending assignment to "Interested Operator" in 3GPP.</t>
  </si>
  <si>
    <t>RAN5#106</t>
  </si>
  <si>
    <t>GSO</t>
  </si>
  <si>
    <t>EchoStar, Skylo, Viasat</t>
  </si>
  <si>
    <t>EchoStar, Skylo</t>
  </si>
  <si>
    <t>Table 11 NR NTN</t>
  </si>
  <si>
    <t>Table 12 NB-IOT NTN</t>
  </si>
  <si>
    <t>n250</t>
  </si>
  <si>
    <t>n251</t>
  </si>
  <si>
    <t>n253</t>
  </si>
  <si>
    <t>n255</t>
  </si>
  <si>
    <t>NGSO</t>
  </si>
  <si>
    <t>Helper 12</t>
  </si>
  <si>
    <t>Indicates that the band/band combination is is pending assignment to "Interested Operator" in 3GPP.</t>
  </si>
  <si>
    <t>EchoStar, Viasat</t>
  </si>
  <si>
    <t>Sateliot</t>
  </si>
  <si>
    <t>Not defined in PRD.20</t>
  </si>
  <si>
    <t>Cover page:
- Updated PVG.11 version number
- Added links to tables 11 &amp; 12
Table 1, 1a, 2, 3, 11: Simplified table pertaining to Note 1.
Table 1: Removed TMUS as "Supporting PTCRB Operator(s)" from band n13 and n70
Table 2: Added Bell to the following band combination for PC2: CA_n5A-n66A-n77(2A)
Table 4: Simplified table pertaining to Note 3.
Table 11: - Renamed Table from NR-NTN to NR NTN.
Table 12 NB-NTN: Added
- Renamed Table from NB-NTN to NB-IOT NTN
- Bands 252 and 256 with EchoStar as "Supporting PTCRB Operator(s)"
- Added Skylo as "Supporting PTCRB Operator(s) to bands 252, 255 and 256
- Corrected reference to PRD20
- Reflect decision to split rows to distinguish between GSO/NGSO, where needed</t>
  </si>
  <si>
    <t>DC_2A_n258(4A)</t>
  </si>
  <si>
    <t>DC_2A_n258(3A)</t>
  </si>
  <si>
    <t>DC_2A_n258(2A)</t>
  </si>
  <si>
    <t>NR 
Band3</t>
  </si>
  <si>
    <t>NR 
Band4</t>
  </si>
  <si>
    <t>EN-DC_FR2_5CCs (4NRCCs)</t>
  </si>
  <si>
    <t>EN-DC_FR2_2CCs (1NRCCs)</t>
  </si>
  <si>
    <t>DC_2A_n258A</t>
  </si>
  <si>
    <t>DC_66A_n258A</t>
  </si>
  <si>
    <t>DC_66A_n258(4A)</t>
  </si>
  <si>
    <t>DC_66A_n258(3A)</t>
  </si>
  <si>
    <t>DC_66A_n258(2A)</t>
  </si>
  <si>
    <t>RAN5#107</t>
  </si>
  <si>
    <t>NR Band6</t>
  </si>
  <si>
    <t>NR Band 3</t>
  </si>
  <si>
    <t>NR Band 4</t>
  </si>
  <si>
    <t>Cover page:
- Updated PVG.11, 3GPP RAN5 PRD20 and PRD21 version numbers
Table 2:
- Added new column "NR Band6"
- Changed RAN5 status to "Ongoing" for the following NR CA configuration:
CA_n66(3A)-n71A (UL CA Config: CA_n66A-n71A)
CA_n29A-n66A-n71A (UL CA Config: CA_n66A-n71A)
CA_n29A-n70A-n71A ((UL CA Config: CA_n70A-n71A)
CA_n29A-n66(2A)-n71A (UL CA Config: CA_n66A-n71A)
Table 4:
- Added following EN-DC configurations with TMUS as "Supporting PTCRB Operator(s)": DC_2A_n258(4A), DC_2A_n258(3A), DC_2A_n258(2A), DC_2A_n258, DC_66A_n258(4A), DC_66A_n258(3A), DC_66A_n258(2A), DC_66A_n258
- Added "NR Band 3" and "NR Band 4" to Note 1
Table 5:
Removed TMUS as "Supporting PTCRB Operator(s)" from band 26
Table 11:
- Changed RAN5 status to "Completed" for the following NR NTN bands: n255 and n256
Revision History:
- Added approved document number for PVG-11-V-5.18.0</t>
  </si>
  <si>
    <t>5.19.0</t>
  </si>
  <si>
    <t>5.20.0</t>
  </si>
  <si>
    <t>Updates from PTCRB operators
(Input document reference(s):
- PVG_2025_109_065 V4)</t>
  </si>
  <si>
    <t>Updates after RAN5#107 and according to new versions of 3GPP RAN5 document PRD20 v1.b.0,  PRD21 v1.d.0 and updates from PTCRB operators
(Input document reference(s):
- PVG_2025_110_029 V1)</t>
  </si>
  <si>
    <t>Cover page:
- Updated PVG.11 version number
Table 1:
Remove US Cellular
Table 2:
- Corrected spelling of CA_n66(3A)-n29A
Table 4:
- Remove TMUS as "Supporting Operator(s)": DC_2A_n77A, DC_5A_n2A, DC_5A_n66A, DC_12A_n66A
- Remove EN-DC configs: DC_66A_n261K, DC_66A_n261L, DC_66A_n261M
- Remove US Cellular
Table 5:
- Remove TMUS as "Supporting Operator(s)": band 41
- Add comment that band 41 may be removed at PTCRB Superweek Q4/2025</t>
  </si>
  <si>
    <t>Updates from PTCRB operators
(Input document reference(s):
- PTCRB_PIC_2025_032_011)</t>
  </si>
  <si>
    <t>AT&amp;T, EchoStar, Southern Linc, TMUS</t>
  </si>
  <si>
    <t>AT&amp;T, Bell, EchoStar, Eastlink, FirstNet, Rogers, SaskTel, TELUS, TMUS</t>
  </si>
  <si>
    <t>Bell, Eastlink, EchoStar, Rogers, SaskTel, TELUS, TMUS</t>
  </si>
  <si>
    <t>AT&amp;T, Bell, Eastlink, EchoStar, FirstNet, TMUS</t>
  </si>
  <si>
    <t>AT&amp;T, Bell, Eastlink, EchoStar,TMUS</t>
  </si>
  <si>
    <t>CA_n66(3A)-n29A</t>
  </si>
  <si>
    <t>Eastlink, Rogers, TMUS</t>
  </si>
  <si>
    <t>Rogers, TELUS, TMUS</t>
  </si>
  <si>
    <t>5.21.0</t>
  </si>
  <si>
    <t>(Deleted) Table 7_LTE-LAA</t>
  </si>
  <si>
    <t>Updates according to latest released versions of 3GPP RAN5 document PRD20 v1.c.0,  PRD21 v1.e.0 and updates from PTCRB operators
(Input document reference(s):
- PVG_2025_111_083 V2, 
- PVG_2025_111_037 V1)</t>
  </si>
  <si>
    <t>Table 9_Inter-RAT (5G-4G)</t>
  </si>
  <si>
    <t>Table 10_Inter-Band (5G)</t>
  </si>
  <si>
    <t>AT&amp;T, EchoStar,  FirstNet, Rogers</t>
  </si>
  <si>
    <t>AT&amp;T, Bell, EchoStar, FirstNet</t>
  </si>
  <si>
    <t>AT&amp;T, EchoStar, Rogers</t>
  </si>
  <si>
    <t>AT&amp;T, EchoStar,  FirstNet</t>
  </si>
  <si>
    <t>AT&amp;T, Bell, EchoStar, TMUS</t>
  </si>
  <si>
    <t>AT&amp;T, EchoStar, Rogers, TMUS</t>
  </si>
  <si>
    <t>AT&amp;T, Bell, EchoStar, FirstNet, Rogers, SaskTel, TELUS, TMUS</t>
  </si>
  <si>
    <t>AT&amp;T, Bell, EchoStar, Rogers, SaskTel, TELUS, TMUS</t>
  </si>
  <si>
    <t>AT&amp;T, EchoStar, FirstNet</t>
  </si>
  <si>
    <t>AT&amp;T, Bell, Eastlink, EchoStar, FirstNet, Rogers, SaskTel, TELUS, TMUS</t>
  </si>
  <si>
    <t>OSG</t>
  </si>
  <si>
    <t>AT&amp;T, EchoStar, Verizon</t>
  </si>
  <si>
    <t>AT&amp;T, EchoStar, Rogers, SaskTel</t>
  </si>
  <si>
    <t>AT&amp;T, EchoStar, Rogers, Verizon</t>
  </si>
  <si>
    <t>AT&amp;T, Eastlink, EchoStar, Rogers, SaskTel</t>
  </si>
  <si>
    <t>AT&amp;T, Bell, EchoStar, SaskTel</t>
  </si>
  <si>
    <t xml:space="preserve">Cover page:
- Updated PVG.11, PRD.20 and PRD.21 version number
- Marked deleted tables
Table 1:
- Added EchoStar as "Supporting Operator(s)":
PC3: n2, n5, n12, n14, n30, n41
PC2: n2
PC1.5: n78
PC1: n14
- Changed RAN5 Status to "Completed" and added RAN5#107: n2 PC2 &amp; n66 PC2
- Changed RAN5 Status to "Pending" and removed comment: n26 PC2
Table 2: 
- Added EchoStar as "Supporting Operator(s)": CA_n77(2A), CA_n2A-n66A, CA_n2A-n77A, CA_n5A-n66A, CA_n5A-n77A, CA_n7A-n66A, CA_n66A-n77A, CA_n2A-n66A-n77A, CA_n2A-n66A-n77A, CA_n2A-n66A-n77A, CA_n2A-n66A-n77A, CA_n5A-n66A-n77A, CA_n5A-n66A-n77A, CA_n5A-n66A-n77A
Table 4:
- Added EchoStar as "Supporting Operator(s): DC_2A_n2A, DC_2A_n5A, DC_2A_n66A, DC_2A_n77A, DC_5A_n2A, DC_5A_n66A, DC_5A_n77A, DC_12A_n2A, DC_12A_n66A, DC_12A_n77A, DC_14A_n2A, DC_14A_n30A, DC_14A_n66A, DC_14A_n77A, DC_30A_n5A, DC_66A_n2A, DC_66A_n5A, DC_66A_n77A, DC_2A-2A_n66A, DC_2A-5A_n2A, DC_2A-2A_n5A, DC_2A-12A_n2A, DC_2A-12A_n66A, DC_2A-14A_n2A, DC_2A-14A_n66A, DC_2A-29A_n77A, DC_2A-66A_n5A, DC_2A-66A_n66A, DC_2A-66A_n77A, DC_2A_n260A, DC_2A-66A_n77A, DC_5A-66A_n2A, DC_12A-66A_n66A, DC_12A-66A_n2A, DC_14A-30A_n2A, DC_14A-30A_n66A, DC_14A-66A_n2A, DC_14A-66A_n66A, DC_2A-2A-12A_n66A, DC_2A-2A-66A_n5A, DC_2A-2A-66A_n66A, DC_2A-12A-66A_n2A, DC_2A-14A-30A_n2A, DC_2A-14A-30A_n66A, DC_2A-14A-66A_n2A, DC_2A-14A-66A_n66A, DC_2A-66A_n77(2A), DC_2A-12A-66A_n66A, DC_2A-2A-14A-30A_n66A, DC_2A-14A-30A-66A_n2A, DC_2A-14A-30A-66A_n66A, DC_2A-14A-66A-66A_n2A, DC_2A-14A-66A-66A_n30A, DC_14A-30A-66A-66A_n2A, DC_5A_n260A, DC_12A_n260A, DC_14A_n260A, DC_30A_n260A, DC_66A_n260A, DC_2A-2A_n260A, DC_66A-66A_n260A, DC_2A_n261(2A), DC_66A_n260(2A), DC_2A_n260(3A), DC_66A_n260(3A), DC_2A_n260(4A), DC_66A_n260(4A), DC_2A-5A_n260A, DC_2A-12A_n260A, DC_2A-14A_n260A, DC_2A-29A_n260A, DC_2A-30A_n260A, DC_2A-66A_n260A, DC_5A-30A_n260A, DC_5A-66A_n260A, DC_12A-30A_n260A, DC_12A-66A_n260A, DC_14A-30A_n260A, DC_14A-66A_n260A, DC_30A-66A_n260A, DC_2A-2A-14A_n260A, DC_2A-14A-30A_n260A, DC_2A-14A-66A_n260A, DC_14A-30A-66A_n260A, DC_14A-66A-66A_n260A, DC_2A-66A_n260(2A), DC_2A-2A-14A-66A_n260A, DC_2A-14A-66A-66A_n260A, DC_14A-30A-66A-66A_n260A, DC_2A-66A_n260(3A), DC_2A-66A_n260(4A)
- Changed RAN5 Status to "Ongoing" and removed comment for: DC_2A_n258(3A), DC_66A_n258(3A), DC_2A_n258(4A), DC_66A_n258(4A)
Table 5: 
- Added EchoStar as "Supporting Operator(s): E-UTRA band 2, 4, 5, 12, 14, 30, 66
- Removed TDD41
</t>
  </si>
  <si>
    <t>Table 6:
- Added EchoStar as "Supporting Operator(s): E-UTRA SDL band 29
Table 8:
- Removed all band combinations with Band 17
Table 9, Table 10:
- "Supporting PTCRB Operator(s)": Replaced DISH by OSG
Table 11:
- Changed RAN5 Status to "Ongoing" and removed comment for n252.
Table 12:
- Changed RAN5 Status to "Completed" and added RAN5#107</t>
  </si>
  <si>
    <t>RAN5#109</t>
  </si>
  <si>
    <t>Rel-19</t>
  </si>
  <si>
    <t>Helper</t>
  </si>
  <si>
    <t>Flagged for removal by PTCRB Superweek 2026Q2
due to no supporting PTCRB Operator(s)</t>
  </si>
  <si>
    <t>5.21.1</t>
  </si>
  <si>
    <t>CA_n5A-n29A</t>
  </si>
  <si>
    <t>CA_n25A-n66A-n71A-n77A</t>
  </si>
  <si>
    <t>CA_n25A-n66A
CA_n25A-n71A
CA_n25A-n77A
CA_n66A-n71A
CA_n66A-n77A
CA_n71A-n77A</t>
  </si>
  <si>
    <t>CA_n5A-n25A-n77(2A)</t>
  </si>
  <si>
    <t>CA_n5A-n25A
CA_n5A-n77A
CA_n25A-n77A</t>
  </si>
  <si>
    <t>NOTICE:  Copyright ©  2019 - 2026 CTIA Certification.  All rights reserved.</t>
  </si>
  <si>
    <t>v1.f.0</t>
  </si>
  <si>
    <t>v1.d.0</t>
  </si>
  <si>
    <t>SaskTel, TELUS</t>
  </si>
  <si>
    <t>NOTE 4 
Flagged for removal by PTCRB Superweek 2026Q2
due to no supporting PTCRB Operator(s)</t>
  </si>
  <si>
    <t>No company supports this band in RAN5
Flagged for removal by PTCRB Superweek 2026Q2
due to no supporting PTCRB Operator(s)</t>
  </si>
  <si>
    <t>Neither can be found in core specs nor in RAN5 WP.
Flagged for removal by PTCRB Superweek 2026Q2
due to no supporting PTCRB Operator(s)</t>
  </si>
  <si>
    <t>Updates after RAN5#109 and according to latest versions of 3GPP RAN5 document PRD20 v1.d.0,  PRD21 v1.f.0 and updates from PTCRB operators.</t>
  </si>
  <si>
    <t xml:space="preserve">Cover page:
- Extended year in copyright note to 2026
- Updated PVG.11, PRD.20 and PRD.21 version number
Table 1:
- Changed RAN5 Status to "Completed", added RAN5#109 for n25 PC2
- Flagged all bands, band combinations, EN-DC configurations that have no supporting PTCRB operator listed to be removed by PTCRB Superweek 2026Q2
Table 2:
- Changed RAN5 Status to "Completed", added RAN5#109 for CA_n25(2A), CA_n71B, CA_n41A-n71A, CA_n25(2A)-n41A, CA_n25(2A)-n66A, CA_n25A-n41(2A), CA_n25A-n41C
- Changed RAN5 Status to "Ongoing" for CA_n41(3A), CA_n41(A-C), CA_n25(2A)-n71A, CA_n25A-n71B, CA_n41(2A)-n71A, CA_n41C-n71A
- Added Bell as "Supporting PTCRB Operator(s)": CA_n5A-n29A, CA_n5A-n25A-n77(2A), CA_n25A-n66A-n71A-n77A
- Flagged all bands, band combinations, EN-DC configurations that have no supporting PTCRB operator listed to be removed by PTCRB Superweek 2026Q2
Table 4:
- Removed Bell as "Supporting PTCRB Operator(s): DC_7C_n78A, DC_2A-7A-13A_n66A, DC_2A-7A-7A-13A_n66A, DC_2A-7C-13A_n66A, DC_2A-7C-66A_n66A, DC_2A-7C-66A_n78A
- Flagged all bands, band combinations, EN-DC configurations that have no supporting PTCRB operator listed to be removed by PTCRB Superweek 2026Q2
Table 5:
- Removed Bell as "Supporting PTCRB Operator(s)": band 43
Table 6:
- Flagged all CA band combinations that have no supporting PTCRB operator listed to be removed by PTCRB Superweek 2026Q2
Table 12:
- Changed RAN5 Status to "Completed", added RAN5#109 and removed comment for band 252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</si>
</sst>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quot;#"/>
  </numFmts>
  <fonts count="43">
    <font>
      <sz val="11"/>
      <color theme="1"/>
      <name val="Calibri"/>
      <family val="2"/>
      <scheme val="minor"/>
    </font>
    <font>
      <sz val="10"/>
      <color theme="1"/>
      <name val="Times New Roman"/>
      <family val="1"/>
    </font>
    <font>
      <b/>
      <sz val="10"/>
      <color theme="1"/>
      <name val="Arial"/>
      <family val="2"/>
    </font>
    <font>
      <sz val="10"/>
      <color rgb="FF000000"/>
      <name val="Arial"/>
      <family val="2"/>
    </font>
    <font>
      <sz val="8"/>
      <color theme="1"/>
      <name val="Arial"/>
      <family val="2"/>
    </font>
    <font>
      <i/>
      <sz val="8"/>
      <color theme="1"/>
      <name val="Arial"/>
      <family val="2"/>
    </font>
    <font>
      <i/>
      <sz val="10"/>
      <color theme="1"/>
      <name val="Times New Roman"/>
      <family val="1"/>
    </font>
    <font>
      <sz val="9"/>
      <color theme="1"/>
      <name val="Arial"/>
      <family val="2"/>
    </font>
    <font>
      <sz val="8"/>
      <name val="Calibri"/>
      <family val="2"/>
      <scheme val="minor"/>
    </font>
    <font>
      <sz val="11"/>
      <color theme="1"/>
      <name val="Calibri"/>
      <family val="2"/>
      <scheme val="minor"/>
    </font>
    <font>
      <sz val="11"/>
      <color rgb="FF006100"/>
      <name val="Calibri"/>
      <family val="2"/>
      <scheme val="minor"/>
    </font>
    <font>
      <u/>
      <sz val="11"/>
      <color theme="10"/>
      <name val="Calibri"/>
      <family val="2"/>
      <scheme val="minor"/>
    </font>
    <font>
      <b/>
      <sz val="9"/>
      <color indexed="81"/>
      <name val="Tahoma"/>
      <family val="2"/>
    </font>
    <font>
      <sz val="9"/>
      <name val="Calibri"/>
      <family val="3"/>
      <charset val="136"/>
      <scheme val="minor"/>
    </font>
    <font>
      <b/>
      <sz val="11"/>
      <color theme="0"/>
      <name val="Arial"/>
      <family val="2"/>
    </font>
    <font>
      <u/>
      <sz val="11"/>
      <color theme="0"/>
      <name val="Arial"/>
      <family val="2"/>
    </font>
    <font>
      <sz val="10"/>
      <color theme="0"/>
      <name val="Arial"/>
      <family val="2"/>
    </font>
    <font>
      <b/>
      <sz val="10"/>
      <name val="Arial"/>
      <family val="2"/>
    </font>
    <font>
      <sz val="10"/>
      <name val="Arial"/>
      <family val="2"/>
    </font>
    <font>
      <strike/>
      <sz val="10"/>
      <name val="Arial"/>
      <family val="2"/>
    </font>
    <font>
      <sz val="11"/>
      <name val="Arial"/>
      <family val="2"/>
    </font>
    <font>
      <sz val="9"/>
      <color indexed="81"/>
      <name val="Tahoma"/>
      <family val="2"/>
    </font>
    <font>
      <sz val="11"/>
      <color theme="1"/>
      <name val="Arial"/>
      <family val="2"/>
    </font>
    <font>
      <b/>
      <sz val="11"/>
      <name val="Arial"/>
      <family val="2"/>
    </font>
    <font>
      <b/>
      <sz val="11"/>
      <color rgb="FFFF0000"/>
      <name val="Arial"/>
      <family val="2"/>
    </font>
    <font>
      <sz val="11"/>
      <color theme="0"/>
      <name val="Arial"/>
      <family val="2"/>
    </font>
    <font>
      <strike/>
      <sz val="11"/>
      <name val="Arial"/>
      <family val="2"/>
    </font>
    <font>
      <u/>
      <sz val="11"/>
      <name val="Arial"/>
      <family val="2"/>
    </font>
    <font>
      <sz val="10"/>
      <color rgb="FFFF0000"/>
      <name val="Arial"/>
      <family val="2"/>
    </font>
    <font>
      <sz val="11"/>
      <color theme="1"/>
      <name val="Calibri"/>
      <family val="3"/>
      <charset val="134"/>
      <scheme val="minor"/>
    </font>
    <font>
      <sz val="11"/>
      <color theme="1"/>
      <name val="Calibri"/>
      <family val="2"/>
      <scheme val="minor"/>
    </font>
    <font>
      <sz val="11"/>
      <color theme="1"/>
      <name val="Calibri"/>
      <family val="2"/>
      <scheme val="minor"/>
    </font>
    <font>
      <sz val="11"/>
      <color theme="1"/>
      <name val="Calibri"/>
      <family val="2"/>
      <charset val="134"/>
      <scheme val="minor"/>
    </font>
    <font>
      <b/>
      <sz val="16"/>
      <name val="Arial"/>
      <family val="2"/>
    </font>
    <font>
      <strike/>
      <sz val="10"/>
      <color rgb="FFFF0000"/>
      <name val="Arial"/>
      <family val="2"/>
    </font>
    <font>
      <sz val="8"/>
      <color theme="1"/>
      <name val="Calibri"/>
      <family val="2"/>
    </font>
    <font>
      <sz val="12"/>
      <name val="Arial"/>
      <family val="2"/>
    </font>
    <font>
      <sz val="11"/>
      <name val="Calibri"/>
      <family val="2"/>
      <scheme val="minor"/>
    </font>
    <font>
      <sz val="16"/>
      <name val="Arial"/>
      <family val="2"/>
    </font>
    <font>
      <sz val="10"/>
      <color theme="1"/>
      <name val="Arial"/>
      <family val="2"/>
    </font>
    <font>
      <strike/>
      <sz val="10"/>
      <color theme="1"/>
      <name val="Arial"/>
      <family val="2"/>
    </font>
    <font>
      <sz val="11"/>
      <name val="Aptos"/>
      <family val="2"/>
    </font>
    <font>
      <b/>
      <sz val="10"/>
      <color rgb="FFFF0000"/>
      <name val="Arial"/>
      <family val="2"/>
    </font>
  </fonts>
  <fills count="14">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C6EFCE"/>
      </patternFill>
    </fill>
    <fill>
      <patternFill patternType="solid">
        <fgColor rgb="FFC6EFCE"/>
        <bgColor indexed="64"/>
      </patternFill>
    </fill>
    <fill>
      <patternFill patternType="solid">
        <fgColor theme="8" tint="0.39994506668294322"/>
        <bgColor indexed="64"/>
      </patternFill>
    </fill>
    <fill>
      <patternFill patternType="solid">
        <fgColor theme="1" tint="0.49998474074526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auto="1"/>
      </left>
      <right/>
      <top/>
      <bottom style="thick">
        <color auto="1"/>
      </bottom>
      <diagonal/>
    </border>
    <border>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ck">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ck">
        <color auto="1"/>
      </right>
      <top style="thin">
        <color auto="1"/>
      </top>
      <bottom style="thin">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thin">
        <color indexed="64"/>
      </bottom>
      <diagonal/>
    </border>
    <border>
      <left/>
      <right style="thick">
        <color indexed="64"/>
      </right>
      <top style="medium">
        <color auto="1"/>
      </top>
      <bottom style="thin">
        <color indexed="64"/>
      </bottom>
      <diagonal/>
    </border>
    <border>
      <left style="medium">
        <color auto="1"/>
      </left>
      <right/>
      <top style="thin">
        <color auto="1"/>
      </top>
      <bottom style="thin">
        <color auto="1"/>
      </bottom>
      <diagonal/>
    </border>
    <border>
      <left style="medium">
        <color auto="1"/>
      </left>
      <right/>
      <top style="thin">
        <color auto="1"/>
      </top>
      <bottom style="thick">
        <color auto="1"/>
      </bottom>
      <diagonal/>
    </border>
    <border>
      <left style="thick">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ck">
        <color indexed="64"/>
      </right>
      <top style="medium">
        <color auto="1"/>
      </top>
      <bottom style="thin">
        <color indexed="64"/>
      </bottom>
      <diagonal/>
    </border>
    <border>
      <left/>
      <right style="thick">
        <color indexed="64"/>
      </right>
      <top style="thin">
        <color indexed="64"/>
      </top>
      <bottom/>
      <diagonal/>
    </border>
    <border>
      <left style="medium">
        <color auto="1"/>
      </left>
      <right/>
      <top/>
      <bottom style="thin">
        <color auto="1"/>
      </bottom>
      <diagonal/>
    </border>
    <border>
      <left/>
      <right/>
      <top style="medium">
        <color auto="1"/>
      </top>
      <bottom style="thin">
        <color indexed="64"/>
      </bottom>
      <diagonal/>
    </border>
    <border>
      <left/>
      <right/>
      <top style="thin">
        <color auto="1"/>
      </top>
      <bottom style="thick">
        <color auto="1"/>
      </bottom>
      <diagonal/>
    </border>
    <border>
      <left style="medium">
        <color indexed="64"/>
      </left>
      <right/>
      <top style="medium">
        <color indexed="64"/>
      </top>
      <bottom style="medium">
        <color auto="1"/>
      </bottom>
      <diagonal/>
    </border>
    <border>
      <left style="medium">
        <color indexed="64"/>
      </left>
      <right style="medium">
        <color auto="1"/>
      </right>
      <top style="thin">
        <color auto="1"/>
      </top>
      <bottom style="medium">
        <color indexed="64"/>
      </bottom>
      <diagonal/>
    </border>
    <border>
      <left/>
      <right/>
      <top style="medium">
        <color indexed="64"/>
      </top>
      <bottom style="medium">
        <color auto="1"/>
      </bottom>
      <diagonal/>
    </border>
    <border>
      <left style="medium">
        <color indexed="64"/>
      </left>
      <right/>
      <top style="thin">
        <color auto="1"/>
      </top>
      <bottom style="medium">
        <color indexed="64"/>
      </bottom>
      <diagonal/>
    </border>
    <border>
      <left/>
      <right/>
      <top style="thin">
        <color indexed="64"/>
      </top>
      <bottom/>
      <diagonal/>
    </border>
  </borders>
  <cellStyleXfs count="19">
    <xf numFmtId="0" fontId="0" fillId="0" borderId="0"/>
    <xf numFmtId="9" fontId="9" fillId="0" borderId="0" applyFont="0" applyFill="0" applyBorder="0" applyAlignment="0" applyProtection="0"/>
    <xf numFmtId="0" fontId="10" fillId="10" borderId="0" applyNumberFormat="0" applyBorder="0" applyAlignment="0" applyProtection="0"/>
    <xf numFmtId="0" fontId="11" fillId="0" borderId="0" applyNumberFormat="0" applyFill="0" applyBorder="0" applyAlignment="0" applyProtection="0"/>
    <xf numFmtId="0" fontId="29" fillId="0" borderId="0"/>
    <xf numFmtId="0" fontId="30" fillId="0" borderId="0"/>
    <xf numFmtId="0" fontId="29" fillId="0" borderId="0"/>
    <xf numFmtId="0" fontId="9" fillId="0" borderId="0"/>
    <xf numFmtId="0" fontId="31" fillId="0" borderId="0"/>
    <xf numFmtId="0" fontId="31" fillId="0" borderId="0"/>
    <xf numFmtId="0" fontId="31" fillId="0" borderId="0"/>
    <xf numFmtId="0" fontId="32" fillId="0" borderId="0">
      <alignment vertical="center"/>
    </xf>
    <xf numFmtId="0" fontId="29" fillId="0" borderId="0"/>
    <xf numFmtId="0" fontId="29" fillId="0" borderId="0"/>
    <xf numFmtId="0" fontId="35" fillId="0" borderId="0"/>
    <xf numFmtId="0" fontId="9" fillId="0" borderId="0"/>
    <xf numFmtId="0" fontId="9" fillId="0" borderId="0"/>
    <xf numFmtId="0" fontId="9" fillId="0" borderId="0"/>
    <xf numFmtId="0" fontId="9" fillId="0" borderId="0"/>
  </cellStyleXfs>
  <cellXfs count="327">
    <xf numFmtId="0" fontId="0" fillId="0" borderId="0" xfId="0"/>
    <xf numFmtId="0" fontId="0" fillId="2" borderId="0" xfId="0" applyFill="1"/>
    <xf numFmtId="0" fontId="2"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7"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4" fillId="5" borderId="10" xfId="0" applyFont="1" applyFill="1" applyBorder="1" applyAlignment="1">
      <alignment vertical="center"/>
    </xf>
    <xf numFmtId="0" fontId="14" fillId="5" borderId="11" xfId="0" applyFont="1" applyFill="1" applyBorder="1" applyAlignment="1">
      <alignment vertical="center"/>
    </xf>
    <xf numFmtId="0" fontId="15" fillId="5" borderId="12" xfId="3" quotePrefix="1" applyFont="1" applyFill="1" applyBorder="1" applyAlignment="1">
      <alignment vertical="center"/>
    </xf>
    <xf numFmtId="0" fontId="16" fillId="0" borderId="0" xfId="0" applyFont="1" applyAlignment="1">
      <alignment vertical="center"/>
    </xf>
    <xf numFmtId="0" fontId="17" fillId="4" borderId="1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8" fillId="0" borderId="0" xfId="0" applyFont="1" applyAlignment="1">
      <alignment vertical="center"/>
    </xf>
    <xf numFmtId="0" fontId="17" fillId="7" borderId="5" xfId="0" applyFont="1" applyFill="1" applyBorder="1" applyAlignment="1">
      <alignment vertical="center"/>
    </xf>
    <xf numFmtId="0" fontId="18" fillId="7" borderId="5" xfId="0" applyFont="1" applyFill="1" applyBorder="1" applyAlignment="1">
      <alignment vertical="center"/>
    </xf>
    <xf numFmtId="0" fontId="18" fillId="7" borderId="10" xfId="0" applyFont="1" applyFill="1" applyBorder="1" applyAlignment="1">
      <alignment vertical="center"/>
    </xf>
    <xf numFmtId="0" fontId="17" fillId="0" borderId="5" xfId="0" applyFont="1" applyBorder="1" applyAlignment="1">
      <alignment vertical="center"/>
    </xf>
    <xf numFmtId="0" fontId="18" fillId="0" borderId="5" xfId="0" applyFont="1" applyBorder="1" applyAlignment="1">
      <alignment horizontal="center" vertical="center"/>
    </xf>
    <xf numFmtId="0" fontId="18" fillId="0" borderId="10" xfId="0" applyFont="1" applyBorder="1" applyAlignment="1">
      <alignment vertical="center"/>
    </xf>
    <xf numFmtId="0" fontId="18" fillId="0" borderId="5" xfId="0" applyFont="1" applyBorder="1" applyAlignment="1">
      <alignment vertical="center"/>
    </xf>
    <xf numFmtId="0" fontId="18" fillId="0" borderId="0" xfId="0" applyFont="1" applyAlignment="1">
      <alignment horizontal="center" vertical="center"/>
    </xf>
    <xf numFmtId="0" fontId="20" fillId="0" borderId="0" xfId="0" applyFont="1"/>
    <xf numFmtId="0" fontId="17" fillId="4" borderId="8" xfId="0" applyFont="1" applyFill="1" applyBorder="1" applyAlignment="1" applyProtection="1">
      <alignment horizontal="center" vertical="center" wrapText="1"/>
      <protection locked="0"/>
    </xf>
    <xf numFmtId="0" fontId="18" fillId="0" borderId="0" xfId="0" applyFont="1" applyAlignment="1">
      <alignment vertic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xf>
    <xf numFmtId="0" fontId="18" fillId="7" borderId="5" xfId="0" applyFont="1" applyFill="1" applyBorder="1" applyAlignment="1">
      <alignment vertical="center" wrapText="1"/>
    </xf>
    <xf numFmtId="0" fontId="17" fillId="4" borderId="5" xfId="0" applyFont="1" applyFill="1" applyBorder="1" applyAlignment="1">
      <alignment horizontal="center" vertical="center" wrapText="1"/>
    </xf>
    <xf numFmtId="0" fontId="17" fillId="7" borderId="5" xfId="0" applyFont="1" applyFill="1" applyBorder="1" applyAlignment="1">
      <alignment vertical="center" wrapText="1"/>
    </xf>
    <xf numFmtId="0" fontId="18" fillId="7" borderId="5" xfId="0" applyFont="1" applyFill="1" applyBorder="1" applyAlignment="1">
      <alignment horizontal="center" vertical="center" wrapText="1"/>
    </xf>
    <xf numFmtId="0" fontId="14" fillId="0" borderId="0" xfId="0" applyFont="1" applyAlignment="1">
      <alignment vertical="center"/>
    </xf>
    <xf numFmtId="0" fontId="14" fillId="12" borderId="19" xfId="0" applyFont="1" applyFill="1" applyBorder="1" applyAlignment="1">
      <alignment vertical="center"/>
    </xf>
    <xf numFmtId="0" fontId="22" fillId="12" borderId="12" xfId="0" applyFont="1" applyFill="1" applyBorder="1" applyAlignment="1">
      <alignment vertical="center"/>
    </xf>
    <xf numFmtId="0" fontId="24" fillId="12" borderId="12" xfId="0" applyFont="1" applyFill="1" applyBorder="1" applyAlignment="1">
      <alignment horizontal="center" vertical="center"/>
    </xf>
    <xf numFmtId="0" fontId="22" fillId="12" borderId="5" xfId="0" applyFont="1" applyFill="1" applyBorder="1" applyAlignment="1">
      <alignment vertical="center"/>
    </xf>
    <xf numFmtId="0" fontId="17" fillId="4" borderId="16"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6" borderId="20" xfId="0" applyFont="1" applyFill="1" applyBorder="1" applyAlignment="1">
      <alignment vertical="center"/>
    </xf>
    <xf numFmtId="0" fontId="18" fillId="7" borderId="12" xfId="0" applyFont="1" applyFill="1" applyBorder="1" applyAlignment="1">
      <alignment horizontal="center" vertical="center" wrapText="1"/>
    </xf>
    <xf numFmtId="0" fontId="18" fillId="10" borderId="5" xfId="2" applyFont="1" applyBorder="1" applyAlignment="1">
      <alignment horizontal="center" vertical="center" wrapText="1"/>
    </xf>
    <xf numFmtId="0" fontId="18" fillId="10" borderId="10" xfId="2" applyFont="1" applyBorder="1" applyAlignment="1">
      <alignment horizontal="center" vertical="center" wrapText="1"/>
    </xf>
    <xf numFmtId="0" fontId="18" fillId="8" borderId="12"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11" borderId="10" xfId="0" applyFont="1" applyFill="1" applyBorder="1" applyAlignment="1">
      <alignment horizontal="center"/>
    </xf>
    <xf numFmtId="0" fontId="23" fillId="5" borderId="11" xfId="0" applyFont="1" applyFill="1" applyBorder="1" applyAlignment="1">
      <alignment vertical="center"/>
    </xf>
    <xf numFmtId="0" fontId="25" fillId="0" borderId="0" xfId="0" applyFont="1"/>
    <xf numFmtId="0" fontId="17" fillId="0" borderId="5" xfId="0" applyFont="1" applyBorder="1" applyAlignment="1">
      <alignment vertical="center" wrapText="1"/>
    </xf>
    <xf numFmtId="0" fontId="26" fillId="0" borderId="0" xfId="0" applyFont="1"/>
    <xf numFmtId="0" fontId="18" fillId="0" borderId="5" xfId="0" applyFont="1" applyBorder="1" applyAlignment="1">
      <alignment vertical="center" wrapText="1"/>
    </xf>
    <xf numFmtId="0" fontId="25" fillId="0" borderId="0" xfId="0" applyFont="1" applyAlignment="1">
      <alignment vertical="center"/>
    </xf>
    <xf numFmtId="0" fontId="17" fillId="7" borderId="12" xfId="0" applyFont="1" applyFill="1" applyBorder="1" applyAlignment="1">
      <alignment horizontal="center" vertical="center" wrapText="1"/>
    </xf>
    <xf numFmtId="0" fontId="17" fillId="7" borderId="5" xfId="0" applyFont="1" applyFill="1" applyBorder="1" applyAlignment="1">
      <alignment horizontal="left" vertical="center" wrapText="1"/>
    </xf>
    <xf numFmtId="0" fontId="17" fillId="0" borderId="12" xfId="0" applyFont="1" applyBorder="1" applyAlignment="1">
      <alignment horizontal="center" vertical="center" wrapText="1"/>
    </xf>
    <xf numFmtId="0" fontId="17" fillId="0" borderId="5" xfId="0" applyFont="1" applyBorder="1" applyAlignment="1">
      <alignment horizontal="left" vertical="center" wrapText="1"/>
    </xf>
    <xf numFmtId="0" fontId="17" fillId="9" borderId="12" xfId="0" applyFont="1" applyFill="1" applyBorder="1" applyAlignment="1">
      <alignment horizontal="center" vertical="center" wrapText="1"/>
    </xf>
    <xf numFmtId="0" fontId="17" fillId="9" borderId="5" xfId="0" applyFont="1" applyFill="1" applyBorder="1" applyAlignment="1">
      <alignment horizontal="left" vertical="center" wrapText="1"/>
    </xf>
    <xf numFmtId="0" fontId="18" fillId="9" borderId="5" xfId="0" applyFont="1" applyFill="1" applyBorder="1" applyAlignment="1">
      <alignment vertical="center"/>
    </xf>
    <xf numFmtId="0" fontId="18" fillId="9" borderId="10" xfId="0" applyFont="1" applyFill="1" applyBorder="1" applyAlignment="1">
      <alignment vertical="center"/>
    </xf>
    <xf numFmtId="0" fontId="17" fillId="9" borderId="14" xfId="0" applyFont="1" applyFill="1" applyBorder="1" applyAlignment="1">
      <alignment horizontal="center" vertical="center" wrapText="1"/>
    </xf>
    <xf numFmtId="0" fontId="17" fillId="9" borderId="8" xfId="0" applyFont="1" applyFill="1" applyBorder="1" applyAlignment="1">
      <alignment horizontal="left" vertical="center" wrapText="1"/>
    </xf>
    <xf numFmtId="0" fontId="18" fillId="9" borderId="8" xfId="0" applyFont="1" applyFill="1" applyBorder="1" applyAlignment="1">
      <alignment vertical="center"/>
    </xf>
    <xf numFmtId="0" fontId="18" fillId="9" borderId="13" xfId="0" applyFont="1" applyFill="1" applyBorder="1" applyAlignment="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4" fillId="5" borderId="10" xfId="0" applyFont="1" applyFill="1" applyBorder="1" applyAlignment="1">
      <alignment vertical="top"/>
    </xf>
    <xf numFmtId="0" fontId="14" fillId="5" borderId="10" xfId="0" applyFont="1" applyFill="1" applyBorder="1" applyAlignment="1">
      <alignment horizontal="left" vertical="top"/>
    </xf>
    <xf numFmtId="0" fontId="27" fillId="0" borderId="12" xfId="3" quotePrefix="1" applyFont="1" applyFill="1" applyBorder="1" applyAlignment="1">
      <alignment vertical="center"/>
    </xf>
    <xf numFmtId="0" fontId="20" fillId="0" borderId="0" xfId="0" applyFont="1" applyAlignment="1">
      <alignment vertical="top"/>
    </xf>
    <xf numFmtId="0" fontId="2" fillId="4" borderId="5" xfId="0" applyFont="1" applyFill="1" applyBorder="1" applyAlignment="1">
      <alignment horizontal="center" vertical="top" wrapText="1"/>
    </xf>
    <xf numFmtId="0" fontId="20" fillId="0" borderId="5" xfId="0" applyFont="1" applyBorder="1" applyAlignment="1">
      <alignment horizontal="left" vertical="top"/>
    </xf>
    <xf numFmtId="0" fontId="20" fillId="0" borderId="5" xfId="0" applyFont="1" applyBorder="1" applyAlignment="1">
      <alignment horizontal="left" vertical="top" wrapText="1"/>
    </xf>
    <xf numFmtId="0" fontId="20" fillId="0" borderId="5" xfId="0" applyFont="1" applyBorder="1" applyAlignment="1">
      <alignment vertical="top" wrapText="1"/>
    </xf>
    <xf numFmtId="0" fontId="20" fillId="8" borderId="5" xfId="0" applyFont="1" applyFill="1" applyBorder="1"/>
    <xf numFmtId="0" fontId="20" fillId="0" borderId="5" xfId="0" applyFont="1" applyBorder="1" applyAlignment="1">
      <alignment vertical="top"/>
    </xf>
    <xf numFmtId="9" fontId="18" fillId="0" borderId="5" xfId="1" applyFont="1" applyFill="1" applyBorder="1" applyAlignment="1">
      <alignment vertical="center"/>
    </xf>
    <xf numFmtId="9" fontId="18" fillId="7" borderId="5" xfId="1" applyFont="1" applyFill="1" applyBorder="1" applyAlignment="1">
      <alignment vertical="center"/>
    </xf>
    <xf numFmtId="0" fontId="28" fillId="0" borderId="0" xfId="0" applyFont="1" applyAlignment="1">
      <alignment vertical="center"/>
    </xf>
    <xf numFmtId="0" fontId="18" fillId="0" borderId="5" xfId="0" applyFont="1" applyBorder="1" applyAlignment="1" applyProtection="1">
      <alignment vertical="center"/>
      <protection locked="0"/>
    </xf>
    <xf numFmtId="9" fontId="18" fillId="0" borderId="5" xfId="1" applyFont="1" applyFill="1" applyBorder="1" applyAlignment="1">
      <alignment vertical="center" wrapText="1"/>
    </xf>
    <xf numFmtId="0" fontId="20" fillId="0" borderId="5" xfId="0" quotePrefix="1" applyFont="1" applyBorder="1" applyAlignment="1">
      <alignment vertical="top" wrapText="1"/>
    </xf>
    <xf numFmtId="0" fontId="34" fillId="0" borderId="0" xfId="0" applyFont="1" applyAlignment="1">
      <alignment horizontal="center" vertical="center"/>
    </xf>
    <xf numFmtId="0" fontId="15" fillId="0" borderId="12" xfId="3" quotePrefix="1" applyFont="1" applyFill="1" applyBorder="1" applyAlignment="1">
      <alignment vertical="center"/>
    </xf>
    <xf numFmtId="0" fontId="18" fillId="7" borderId="5" xfId="0" applyFont="1" applyFill="1" applyBorder="1" applyAlignment="1">
      <alignment horizontal="right" vertical="center"/>
    </xf>
    <xf numFmtId="0" fontId="18" fillId="0" borderId="5" xfId="0" applyFont="1" applyBorder="1" applyAlignment="1">
      <alignment horizontal="right" vertical="center"/>
    </xf>
    <xf numFmtId="0" fontId="15" fillId="0" borderId="0" xfId="3" quotePrefix="1" applyFont="1" applyFill="1" applyBorder="1" applyAlignment="1">
      <alignment vertical="center"/>
    </xf>
    <xf numFmtId="0" fontId="18" fillId="0" borderId="27" xfId="0" applyFont="1" applyBorder="1" applyAlignment="1">
      <alignment vertical="center"/>
    </xf>
    <xf numFmtId="0" fontId="18" fillId="0" borderId="30" xfId="0" applyFont="1" applyBorder="1" applyAlignment="1">
      <alignment vertical="center"/>
    </xf>
    <xf numFmtId="0" fontId="18" fillId="0" borderId="33" xfId="0" applyFont="1" applyBorder="1" applyAlignment="1">
      <alignment vertical="center"/>
    </xf>
    <xf numFmtId="0" fontId="19" fillId="0" borderId="0" xfId="0" applyFont="1" applyAlignment="1">
      <alignment horizontal="center" vertical="center"/>
    </xf>
    <xf numFmtId="0" fontId="18" fillId="0" borderId="43" xfId="0" applyFont="1" applyBorder="1" applyAlignment="1">
      <alignment horizontal="center" vertical="center"/>
    </xf>
    <xf numFmtId="0" fontId="18" fillId="0" borderId="33" xfId="0" applyFont="1" applyBorder="1" applyAlignment="1">
      <alignment horizontal="center" vertical="center" wrapText="1"/>
    </xf>
    <xf numFmtId="0" fontId="20" fillId="0" borderId="8" xfId="0" applyFont="1" applyBorder="1" applyAlignment="1">
      <alignment vertical="top" wrapText="1"/>
    </xf>
    <xf numFmtId="0" fontId="20" fillId="0" borderId="8" xfId="0" applyFont="1" applyBorder="1" applyAlignment="1">
      <alignment vertical="top"/>
    </xf>
    <xf numFmtId="9" fontId="18" fillId="7" borderId="5" xfId="1" applyFont="1" applyFill="1" applyBorder="1" applyAlignment="1">
      <alignment horizontal="right" vertical="center" wrapText="1"/>
    </xf>
    <xf numFmtId="0" fontId="20" fillId="0" borderId="10" xfId="0" applyFont="1" applyBorder="1" applyAlignment="1">
      <alignment vertical="top" wrapText="1"/>
    </xf>
    <xf numFmtId="0" fontId="18" fillId="2" borderId="5" xfId="0" applyFont="1" applyFill="1" applyBorder="1" applyAlignment="1">
      <alignment vertical="center"/>
    </xf>
    <xf numFmtId="0" fontId="18" fillId="2" borderId="5" xfId="0" applyFont="1" applyFill="1" applyBorder="1" applyAlignment="1">
      <alignment vertical="center" wrapText="1"/>
    </xf>
    <xf numFmtId="0" fontId="39" fillId="0" borderId="5" xfId="0" applyFont="1" applyBorder="1" applyAlignment="1">
      <alignment horizontal="center" vertical="center"/>
    </xf>
    <xf numFmtId="0" fontId="2" fillId="0" borderId="5" xfId="0" applyFont="1" applyBorder="1" applyAlignment="1">
      <alignment vertical="center"/>
    </xf>
    <xf numFmtId="0" fontId="39" fillId="0" borderId="5" xfId="0" applyFont="1" applyBorder="1" applyAlignment="1">
      <alignment horizontal="center" vertical="center" wrapText="1"/>
    </xf>
    <xf numFmtId="0" fontId="39" fillId="0" borderId="5" xfId="0" applyFont="1" applyBorder="1" applyAlignment="1" applyProtection="1">
      <alignment vertical="center"/>
      <protection locked="0"/>
    </xf>
    <xf numFmtId="0" fontId="39" fillId="0" borderId="5" xfId="0" applyFont="1" applyBorder="1" applyAlignment="1">
      <alignment vertical="center" wrapText="1"/>
    </xf>
    <xf numFmtId="0" fontId="39" fillId="0" borderId="5" xfId="0" applyFont="1" applyBorder="1" applyAlignment="1">
      <alignment vertical="center"/>
    </xf>
    <xf numFmtId="0" fontId="39" fillId="2" borderId="5" xfId="0" applyFont="1" applyFill="1" applyBorder="1" applyAlignment="1">
      <alignment vertical="center" wrapText="1"/>
    </xf>
    <xf numFmtId="0" fontId="39"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17" fillId="2" borderId="5" xfId="0" applyFont="1" applyFill="1" applyBorder="1" applyAlignment="1">
      <alignment vertical="center"/>
    </xf>
    <xf numFmtId="0" fontId="28" fillId="0" borderId="5" xfId="0" applyFont="1" applyBorder="1" applyAlignment="1">
      <alignment vertical="center"/>
    </xf>
    <xf numFmtId="164" fontId="2" fillId="0" borderId="5" xfId="0" quotePrefix="1" applyNumberFormat="1" applyFont="1" applyBorder="1" applyAlignment="1">
      <alignment horizontal="right" vertical="center"/>
    </xf>
    <xf numFmtId="0" fontId="2" fillId="0" borderId="5" xfId="0" quotePrefix="1" applyFont="1" applyBorder="1" applyAlignment="1">
      <alignment horizontal="right" vertical="center"/>
    </xf>
    <xf numFmtId="1" fontId="39" fillId="0" borderId="5" xfId="0" applyNumberFormat="1" applyFont="1" applyBorder="1" applyAlignment="1">
      <alignment horizontal="center" vertical="center"/>
    </xf>
    <xf numFmtId="0" fontId="39" fillId="0" borderId="5" xfId="0" applyFont="1" applyBorder="1" applyAlignment="1">
      <alignment horizontal="left" vertical="center"/>
    </xf>
    <xf numFmtId="0" fontId="40" fillId="0" borderId="5" xfId="0" applyFont="1" applyBorder="1" applyAlignment="1">
      <alignment vertical="center"/>
    </xf>
    <xf numFmtId="0" fontId="39" fillId="0" borderId="9" xfId="0" applyFont="1" applyBorder="1" applyAlignment="1">
      <alignment vertical="center"/>
    </xf>
    <xf numFmtId="0" fontId="2" fillId="2" borderId="5" xfId="0" applyFont="1" applyFill="1" applyBorder="1" applyAlignment="1">
      <alignment vertical="center"/>
    </xf>
    <xf numFmtId="0" fontId="39" fillId="2" borderId="5" xfId="0" applyFont="1" applyFill="1" applyBorder="1" applyAlignment="1">
      <alignment vertical="center"/>
    </xf>
    <xf numFmtId="0" fontId="2" fillId="4" borderId="18" xfId="0" applyFont="1" applyFill="1" applyBorder="1" applyAlignment="1">
      <alignment horizontal="center" vertical="center" wrapText="1"/>
    </xf>
    <xf numFmtId="0" fontId="22" fillId="0" borderId="8" xfId="0" applyFont="1" applyBorder="1" applyAlignment="1">
      <alignment vertical="top" wrapText="1"/>
    </xf>
    <xf numFmtId="0" fontId="39" fillId="0" borderId="0" xfId="0" applyFont="1" applyAlignment="1">
      <alignment vertical="center"/>
    </xf>
    <xf numFmtId="0" fontId="2" fillId="0" borderId="0" xfId="0" applyFont="1" applyAlignment="1">
      <alignment vertical="center"/>
    </xf>
    <xf numFmtId="0" fontId="39" fillId="0" borderId="0" xfId="0" applyFont="1" applyAlignment="1">
      <alignment horizontal="right" vertical="center"/>
    </xf>
    <xf numFmtId="1" fontId="39" fillId="0" borderId="0" xfId="0" applyNumberFormat="1" applyFont="1" applyAlignment="1">
      <alignment vertical="center"/>
    </xf>
    <xf numFmtId="1" fontId="39" fillId="0" borderId="0" xfId="0" applyNumberFormat="1" applyFont="1" applyAlignment="1">
      <alignment horizontal="center" vertical="center"/>
    </xf>
    <xf numFmtId="0" fontId="39" fillId="0" borderId="0" xfId="0" applyFont="1" applyAlignment="1">
      <alignment horizontal="center" vertical="center" wrapText="1"/>
    </xf>
    <xf numFmtId="0" fontId="39" fillId="0" borderId="0" xfId="0" applyFont="1" applyAlignment="1" applyProtection="1">
      <alignment vertical="center"/>
      <protection locked="0"/>
    </xf>
    <xf numFmtId="9" fontId="39" fillId="0" borderId="0" xfId="1" applyFont="1" applyFill="1" applyBorder="1" applyAlignment="1">
      <alignment vertical="center"/>
    </xf>
    <xf numFmtId="0" fontId="39" fillId="0" borderId="0" xfId="0" applyFont="1" applyAlignment="1">
      <alignment horizontal="left" vertical="center" wrapText="1"/>
    </xf>
    <xf numFmtId="0" fontId="39" fillId="0" borderId="0" xfId="0" applyFont="1" applyAlignment="1">
      <alignment vertical="center" wrapText="1"/>
    </xf>
    <xf numFmtId="0" fontId="18" fillId="13" borderId="5" xfId="0" applyFont="1" applyFill="1" applyBorder="1" applyAlignment="1">
      <alignment vertical="center"/>
    </xf>
    <xf numFmtId="0" fontId="27" fillId="0" borderId="0" xfId="3" applyFont="1" applyFill="1" applyBorder="1" applyAlignment="1">
      <alignment horizontal="left"/>
    </xf>
    <xf numFmtId="0" fontId="20" fillId="0" borderId="10" xfId="0" applyFont="1" applyBorder="1"/>
    <xf numFmtId="0" fontId="41" fillId="0" borderId="0" xfId="0" quotePrefix="1" applyFont="1" applyAlignment="1">
      <alignment horizontal="left" vertical="center" indent="1" readingOrder="1"/>
    </xf>
    <xf numFmtId="9" fontId="18" fillId="0" borderId="5" xfId="1" applyFont="1" applyFill="1" applyBorder="1" applyAlignment="1" applyProtection="1">
      <alignment vertical="center"/>
      <protection locked="0"/>
    </xf>
    <xf numFmtId="9" fontId="18" fillId="0" borderId="5" xfId="1" applyFont="1" applyFill="1" applyBorder="1" applyAlignment="1" applyProtection="1">
      <alignment horizontal="right" vertical="center"/>
      <protection locked="0"/>
    </xf>
    <xf numFmtId="9" fontId="18" fillId="0" borderId="5" xfId="1" applyFont="1" applyFill="1" applyBorder="1" applyAlignment="1">
      <alignment horizontal="right" vertical="center"/>
    </xf>
    <xf numFmtId="9" fontId="18" fillId="0" borderId="5" xfId="1" applyFont="1" applyFill="1" applyBorder="1" applyAlignment="1">
      <alignment horizontal="left" vertical="center"/>
    </xf>
    <xf numFmtId="9" fontId="18" fillId="0" borderId="8" xfId="1" applyFont="1" applyFill="1" applyBorder="1" applyAlignment="1">
      <alignment vertical="center"/>
    </xf>
    <xf numFmtId="0" fontId="22" fillId="0" borderId="18" xfId="0" applyFont="1" applyBorder="1" applyAlignment="1">
      <alignment vertical="top" wrapText="1"/>
    </xf>
    <xf numFmtId="0" fontId="20" fillId="0" borderId="9" xfId="0" applyFont="1" applyBorder="1" applyAlignment="1">
      <alignment vertical="top" wrapText="1"/>
    </xf>
    <xf numFmtId="0" fontId="28" fillId="2" borderId="5" xfId="0" applyFont="1" applyFill="1" applyBorder="1" applyAlignment="1">
      <alignment vertical="center"/>
    </xf>
    <xf numFmtId="0" fontId="18" fillId="2" borderId="5" xfId="0" applyFont="1" applyFill="1" applyBorder="1" applyAlignment="1">
      <alignment horizontal="center" vertical="center" wrapText="1"/>
    </xf>
    <xf numFmtId="0" fontId="39" fillId="2" borderId="5" xfId="0" applyFont="1" applyFill="1" applyBorder="1" applyAlignment="1">
      <alignment horizontal="center" vertical="center"/>
    </xf>
    <xf numFmtId="0" fontId="14" fillId="5" borderId="20" xfId="0" applyFont="1" applyFill="1" applyBorder="1" applyAlignment="1">
      <alignment vertical="center"/>
    </xf>
    <xf numFmtId="0" fontId="18" fillId="7" borderId="14"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10" borderId="8" xfId="2" applyFont="1" applyBorder="1" applyAlignment="1">
      <alignment horizontal="center" vertical="center" wrapText="1"/>
    </xf>
    <xf numFmtId="0" fontId="36" fillId="0" borderId="0" xfId="0" applyFont="1" applyAlignment="1">
      <alignment horizontal="center"/>
    </xf>
    <xf numFmtId="0" fontId="19" fillId="0" borderId="0" xfId="0" applyFont="1" applyAlignment="1">
      <alignment vertical="center"/>
    </xf>
    <xf numFmtId="0" fontId="37" fillId="0" borderId="50" xfId="0" applyFont="1" applyBorder="1" applyAlignment="1">
      <alignment vertical="center"/>
    </xf>
    <xf numFmtId="0" fontId="37" fillId="0" borderId="2" xfId="0" applyFont="1" applyBorder="1" applyAlignment="1">
      <alignment vertical="center"/>
    </xf>
    <xf numFmtId="0" fontId="17" fillId="0" borderId="50" xfId="0" applyFont="1" applyBorder="1" applyAlignment="1">
      <alignment vertical="center"/>
    </xf>
    <xf numFmtId="0" fontId="37" fillId="0" borderId="52" xfId="0" applyFont="1" applyBorder="1" applyAlignment="1">
      <alignment vertical="center"/>
    </xf>
    <xf numFmtId="0" fontId="18" fillId="0" borderId="28" xfId="0" applyFont="1" applyBorder="1" applyAlignment="1">
      <alignment vertical="center"/>
    </xf>
    <xf numFmtId="0" fontId="18" fillId="0" borderId="31" xfId="0" applyFont="1" applyBorder="1" applyAlignment="1">
      <alignment vertical="center"/>
    </xf>
    <xf numFmtId="0" fontId="18" fillId="0" borderId="51" xfId="0" applyFont="1" applyBorder="1" applyAlignment="1">
      <alignment vertical="center"/>
    </xf>
    <xf numFmtId="0" fontId="18" fillId="0" borderId="47" xfId="0" applyFont="1" applyBorder="1" applyAlignment="1">
      <alignment vertical="center"/>
    </xf>
    <xf numFmtId="0" fontId="18" fillId="0" borderId="41" xfId="0" applyFont="1" applyBorder="1" applyAlignment="1">
      <alignment vertical="center"/>
    </xf>
    <xf numFmtId="0" fontId="18" fillId="0" borderId="53" xfId="0" applyFont="1" applyBorder="1" applyAlignment="1">
      <alignment vertical="center"/>
    </xf>
    <xf numFmtId="9" fontId="18" fillId="0" borderId="5" xfId="1" applyFont="1" applyFill="1" applyBorder="1" applyAlignment="1" applyProtection="1">
      <alignment vertical="center" wrapText="1"/>
      <protection locked="0"/>
    </xf>
    <xf numFmtId="9" fontId="18" fillId="0" borderId="8" xfId="1" applyFont="1" applyFill="1" applyBorder="1" applyAlignment="1">
      <alignment horizontal="right" vertical="center"/>
    </xf>
    <xf numFmtId="0" fontId="17" fillId="0" borderId="0" xfId="0" applyFont="1" applyAlignment="1">
      <alignment vertical="center"/>
    </xf>
    <xf numFmtId="1" fontId="18" fillId="0" borderId="0" xfId="0" applyNumberFormat="1" applyFont="1" applyAlignment="1">
      <alignment horizontal="center" vertical="center"/>
    </xf>
    <xf numFmtId="9" fontId="18" fillId="0" borderId="0" xfId="1" applyFont="1" applyFill="1" applyBorder="1" applyAlignment="1">
      <alignment vertical="center"/>
    </xf>
    <xf numFmtId="9" fontId="18" fillId="0" borderId="8" xfId="1" applyFont="1" applyFill="1" applyBorder="1" applyAlignment="1" applyProtection="1">
      <alignment horizontal="right" vertical="center"/>
      <protection locked="0"/>
    </xf>
    <xf numFmtId="164" fontId="17" fillId="0" borderId="0" xfId="0" quotePrefix="1" applyNumberFormat="1" applyFont="1" applyAlignment="1">
      <alignment horizontal="right" vertical="center"/>
    </xf>
    <xf numFmtId="0" fontId="17" fillId="0" borderId="0" xfId="0" quotePrefix="1" applyFont="1" applyAlignment="1">
      <alignment horizontal="right" vertical="center"/>
    </xf>
    <xf numFmtId="9" fontId="18" fillId="0" borderId="0" xfId="1" applyFont="1" applyFill="1" applyBorder="1" applyAlignment="1" applyProtection="1">
      <alignment horizontal="right" vertical="center"/>
      <protection locked="0"/>
    </xf>
    <xf numFmtId="9" fontId="18" fillId="0" borderId="0" xfId="0" applyNumberFormat="1" applyFont="1" applyAlignment="1" applyProtection="1">
      <alignment vertical="center"/>
      <protection locked="0"/>
    </xf>
    <xf numFmtId="0" fontId="19" fillId="0" borderId="0" xfId="0" applyFont="1" applyAlignment="1">
      <alignment vertical="center" wrapText="1"/>
    </xf>
    <xf numFmtId="0" fontId="18" fillId="0" borderId="44" xfId="0" applyFont="1" applyBorder="1" applyAlignment="1">
      <alignment horizontal="center" vertical="center" wrapText="1"/>
    </xf>
    <xf numFmtId="0" fontId="18" fillId="0" borderId="31" xfId="0" applyFont="1" applyBorder="1" applyAlignment="1">
      <alignment horizontal="center" vertical="center"/>
    </xf>
    <xf numFmtId="0" fontId="18" fillId="0" borderId="28" xfId="0" applyFont="1" applyBorder="1" applyAlignment="1">
      <alignment horizontal="center" vertical="center" wrapText="1"/>
    </xf>
    <xf numFmtId="0" fontId="18" fillId="0" borderId="51" xfId="0" applyFont="1" applyBorder="1" applyAlignment="1">
      <alignment horizontal="center" vertical="center" wrapText="1"/>
    </xf>
    <xf numFmtId="0" fontId="17" fillId="0" borderId="0" xfId="0" applyFont="1" applyAlignment="1">
      <alignment horizontal="right" vertical="center"/>
    </xf>
    <xf numFmtId="0" fontId="42" fillId="0" borderId="0" xfId="0" applyFont="1" applyAlignment="1">
      <alignment horizontal="right" vertical="center"/>
    </xf>
    <xf numFmtId="0" fontId="34" fillId="0" borderId="0" xfId="0" applyFont="1" applyAlignment="1">
      <alignment vertical="center"/>
    </xf>
    <xf numFmtId="0" fontId="28" fillId="0" borderId="10" xfId="0" applyFont="1" applyBorder="1" applyAlignment="1">
      <alignmen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34" fillId="0" borderId="0" xfId="0" applyFont="1" applyAlignment="1">
      <alignment horizontal="left" vertical="center" wrapText="1"/>
    </xf>
    <xf numFmtId="0" fontId="22" fillId="0" borderId="0" xfId="0" applyFont="1" applyAlignment="1">
      <alignment vertical="center"/>
    </xf>
    <xf numFmtId="0" fontId="2" fillId="0" borderId="16" xfId="0" applyFont="1" applyBorder="1" applyAlignment="1">
      <alignment horizontal="center" vertical="center" wrapText="1"/>
    </xf>
    <xf numFmtId="0" fontId="39" fillId="0" borderId="10" xfId="0" applyFont="1" applyBorder="1" applyAlignment="1">
      <alignment vertical="center"/>
    </xf>
    <xf numFmtId="0" fontId="39" fillId="0" borderId="13" xfId="0" applyFont="1" applyBorder="1" applyAlignment="1">
      <alignment vertical="center"/>
    </xf>
    <xf numFmtId="0" fontId="33" fillId="0" borderId="0" xfId="0" applyFont="1"/>
    <xf numFmtId="0" fontId="38" fillId="0" borderId="0" xfId="0" applyFont="1"/>
    <xf numFmtId="0" fontId="23" fillId="0" borderId="0" xfId="0" applyFont="1"/>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8" fillId="0" borderId="46" xfId="0" applyFont="1" applyBorder="1" applyAlignment="1">
      <alignment horizontal="left" vertical="center"/>
    </xf>
    <xf numFmtId="0" fontId="20" fillId="0" borderId="14" xfId="0" applyFont="1" applyBorder="1" applyAlignment="1">
      <alignment vertical="top" wrapText="1"/>
    </xf>
    <xf numFmtId="0" fontId="20" fillId="0" borderId="16" xfId="0" quotePrefix="1" applyFont="1" applyBorder="1" applyAlignment="1">
      <alignment vertical="top" wrapText="1"/>
    </xf>
    <xf numFmtId="0" fontId="17" fillId="0" borderId="10" xfId="0" applyFont="1" applyBorder="1" applyAlignment="1">
      <alignment vertical="center"/>
    </xf>
    <xf numFmtId="0" fontId="18" fillId="0" borderId="5" xfId="0" quotePrefix="1" applyFont="1" applyBorder="1" applyAlignment="1">
      <alignment vertical="center"/>
    </xf>
    <xf numFmtId="1" fontId="18" fillId="0" borderId="5" xfId="0" applyNumberFormat="1" applyFont="1" applyBorder="1" applyAlignment="1">
      <alignment vertical="center"/>
    </xf>
    <xf numFmtId="1" fontId="18" fillId="0" borderId="10" xfId="0" applyNumberFormat="1" applyFont="1" applyBorder="1" applyAlignment="1">
      <alignment horizontal="center" vertical="center"/>
    </xf>
    <xf numFmtId="0" fontId="18" fillId="0" borderId="10" xfId="0" applyFont="1" applyBorder="1" applyAlignment="1">
      <alignment horizontal="center" vertical="center" wrapText="1"/>
    </xf>
    <xf numFmtId="0" fontId="19" fillId="0" borderId="5" xfId="0" applyFont="1" applyBorder="1" applyAlignment="1">
      <alignment vertical="center"/>
    </xf>
    <xf numFmtId="0" fontId="17" fillId="0" borderId="5" xfId="0" applyFont="1" applyBorder="1" applyAlignment="1">
      <alignment horizontal="left" vertical="center"/>
    </xf>
    <xf numFmtId="0" fontId="18" fillId="0" borderId="10" xfId="0" applyFont="1" applyBorder="1" applyAlignment="1">
      <alignment horizontal="center" vertical="center"/>
    </xf>
    <xf numFmtId="0" fontId="18" fillId="0" borderId="9" xfId="0" applyFont="1" applyBorder="1" applyAlignment="1">
      <alignment vertical="center"/>
    </xf>
    <xf numFmtId="0" fontId="18" fillId="0" borderId="9" xfId="0" quotePrefix="1" applyFont="1" applyBorder="1" applyAlignment="1">
      <alignment vertical="center"/>
    </xf>
    <xf numFmtId="0" fontId="18" fillId="0" borderId="5" xfId="0" applyFont="1" applyBorder="1" applyAlignment="1">
      <alignment horizontal="left" vertical="center"/>
    </xf>
    <xf numFmtId="164" fontId="18" fillId="0" borderId="5" xfId="0" quotePrefix="1" applyNumberFormat="1" applyFont="1" applyBorder="1" applyAlignment="1">
      <alignment horizontal="right" vertical="center"/>
    </xf>
    <xf numFmtId="1" fontId="18" fillId="0" borderId="10" xfId="0" applyNumberFormat="1" applyFont="1" applyBorder="1" applyAlignment="1">
      <alignment horizontal="center"/>
    </xf>
    <xf numFmtId="1" fontId="18" fillId="0" borderId="5" xfId="0" applyNumberFormat="1" applyFont="1" applyBorder="1" applyAlignment="1">
      <alignment horizontal="center" vertical="center"/>
    </xf>
    <xf numFmtId="1" fontId="18" fillId="0" borderId="5" xfId="0" applyNumberFormat="1" applyFont="1" applyBorder="1" applyAlignment="1">
      <alignment vertical="center" wrapText="1"/>
    </xf>
    <xf numFmtId="0" fontId="18" fillId="0" borderId="8" xfId="0" applyFont="1" applyBorder="1" applyAlignment="1">
      <alignment vertical="center"/>
    </xf>
    <xf numFmtId="0" fontId="17" fillId="0" borderId="10" xfId="0" applyFont="1" applyBorder="1" applyAlignment="1">
      <alignment horizontal="left" vertical="center"/>
    </xf>
    <xf numFmtId="0" fontId="18" fillId="0" borderId="12" xfId="0" applyFont="1" applyBorder="1" applyAlignment="1">
      <alignment vertical="center"/>
    </xf>
    <xf numFmtId="0" fontId="18" fillId="0" borderId="11" xfId="0" applyFont="1" applyBorder="1" applyAlignment="1">
      <alignment horizontal="center" vertical="center" wrapText="1"/>
    </xf>
    <xf numFmtId="0" fontId="18" fillId="0" borderId="12" xfId="0" applyFont="1" applyBorder="1" applyAlignment="1" applyProtection="1">
      <alignment vertical="center"/>
      <protection locked="0"/>
    </xf>
    <xf numFmtId="0" fontId="18" fillId="0" borderId="5" xfId="0" quotePrefix="1" applyFont="1" applyBorder="1" applyAlignment="1">
      <alignment vertical="center" wrapText="1"/>
    </xf>
    <xf numFmtId="164" fontId="17" fillId="0" borderId="5" xfId="0" quotePrefix="1" applyNumberFormat="1" applyFont="1" applyBorder="1" applyAlignment="1">
      <alignment horizontal="right" vertical="center"/>
    </xf>
    <xf numFmtId="0" fontId="17" fillId="0" borderId="5" xfId="0" quotePrefix="1" applyFont="1" applyBorder="1" applyAlignment="1">
      <alignment horizontal="right" vertical="center"/>
    </xf>
    <xf numFmtId="9" fontId="18" fillId="0" borderId="5" xfId="0" applyNumberFormat="1" applyFont="1" applyBorder="1" applyAlignment="1" applyProtection="1">
      <alignment vertical="center"/>
      <protection locked="0"/>
    </xf>
    <xf numFmtId="9" fontId="18" fillId="0" borderId="5" xfId="0" applyNumberFormat="1" applyFont="1" applyBorder="1" applyAlignment="1">
      <alignment vertical="center"/>
    </xf>
    <xf numFmtId="0" fontId="17" fillId="0" borderId="5" xfId="0" applyFont="1" applyBorder="1" applyAlignment="1">
      <alignment horizontal="right" vertical="center"/>
    </xf>
    <xf numFmtId="1" fontId="18" fillId="0" borderId="5" xfId="0" applyNumberFormat="1" applyFont="1" applyBorder="1" applyAlignment="1">
      <alignment horizontal="center" vertical="center" wrapText="1"/>
    </xf>
    <xf numFmtId="1" fontId="17" fillId="0" borderId="5" xfId="0" quotePrefix="1" applyNumberFormat="1" applyFont="1" applyBorder="1" applyAlignment="1">
      <alignment horizontal="right" vertical="center"/>
    </xf>
    <xf numFmtId="0" fontId="19" fillId="0" borderId="5" xfId="0" applyFont="1" applyBorder="1" applyAlignment="1">
      <alignment vertical="center" wrapText="1"/>
    </xf>
    <xf numFmtId="9" fontId="18" fillId="0" borderId="5" xfId="0" applyNumberFormat="1" applyFont="1" applyBorder="1" applyAlignment="1">
      <alignment horizontal="right" vertical="center"/>
    </xf>
    <xf numFmtId="0" fontId="17" fillId="0" borderId="5" xfId="0" quotePrefix="1" applyFont="1" applyBorder="1" applyAlignment="1">
      <alignment vertical="center"/>
    </xf>
    <xf numFmtId="0" fontId="17" fillId="0" borderId="8" xfId="0" applyFont="1" applyBorder="1" applyAlignment="1">
      <alignment vertical="center"/>
    </xf>
    <xf numFmtId="0" fontId="17" fillId="0" borderId="8" xfId="0" quotePrefix="1" applyFont="1" applyBorder="1" applyAlignment="1">
      <alignment horizontal="right" vertical="center"/>
    </xf>
    <xf numFmtId="0" fontId="17" fillId="0" borderId="8" xfId="0" applyFont="1" applyBorder="1" applyAlignment="1">
      <alignment horizontal="right" vertical="center"/>
    </xf>
    <xf numFmtId="1" fontId="18" fillId="0" borderId="8" xfId="0" applyNumberFormat="1" applyFont="1" applyBorder="1" applyAlignment="1">
      <alignment horizontal="center" vertical="center"/>
    </xf>
    <xf numFmtId="0" fontId="18" fillId="0" borderId="8" xfId="0" applyFont="1" applyBorder="1" applyAlignment="1">
      <alignment horizontal="center" vertical="center"/>
    </xf>
    <xf numFmtId="9" fontId="18" fillId="0" borderId="8" xfId="0" applyNumberFormat="1" applyFont="1" applyBorder="1" applyAlignment="1" applyProtection="1">
      <alignment vertical="center"/>
      <protection locked="0"/>
    </xf>
    <xf numFmtId="0" fontId="18" fillId="0" borderId="8" xfId="0" applyFont="1" applyBorder="1" applyAlignment="1">
      <alignment horizontal="left" vertical="center"/>
    </xf>
    <xf numFmtId="0" fontId="18" fillId="0" borderId="8" xfId="0" applyFont="1" applyBorder="1" applyAlignment="1">
      <alignment vertical="center" wrapText="1"/>
    </xf>
    <xf numFmtId="164" fontId="17" fillId="0" borderId="8" xfId="0" quotePrefix="1" applyNumberFormat="1" applyFont="1" applyBorder="1" applyAlignment="1">
      <alignment horizontal="right" vertical="center"/>
    </xf>
    <xf numFmtId="0" fontId="19" fillId="0" borderId="8" xfId="0" applyFont="1" applyBorder="1" applyAlignment="1">
      <alignment vertical="center" wrapText="1"/>
    </xf>
    <xf numFmtId="0" fontId="18" fillId="0" borderId="5" xfId="2" applyFont="1" applyFill="1" applyBorder="1" applyAlignment="1">
      <alignment horizontal="center" vertical="center" wrapText="1"/>
    </xf>
    <xf numFmtId="0" fontId="18" fillId="11" borderId="13" xfId="0" applyFont="1" applyFill="1" applyBorder="1" applyAlignment="1">
      <alignment horizontal="center"/>
    </xf>
    <xf numFmtId="0" fontId="18" fillId="0" borderId="0" xfId="0" applyFont="1" applyAlignment="1">
      <alignment horizontal="center" vertical="center" wrapText="1"/>
    </xf>
    <xf numFmtId="0" fontId="18" fillId="0" borderId="0" xfId="2" applyFont="1" applyFill="1" applyBorder="1" applyAlignment="1">
      <alignment horizontal="center" vertical="center" wrapText="1"/>
    </xf>
    <xf numFmtId="0" fontId="20" fillId="0" borderId="12" xfId="0" applyFont="1" applyBorder="1" applyAlignment="1">
      <alignment vertical="top" wrapText="1"/>
    </xf>
    <xf numFmtId="0" fontId="20" fillId="0" borderId="11" xfId="0" applyFont="1" applyBorder="1" applyAlignment="1">
      <alignment horizontal="left"/>
    </xf>
    <xf numFmtId="0" fontId="20" fillId="0" borderId="12" xfId="0" applyFont="1" applyBorder="1" applyAlignment="1">
      <alignment horizontal="left"/>
    </xf>
    <xf numFmtId="0" fontId="27" fillId="0" borderId="0" xfId="3" applyFont="1" applyFill="1" applyBorder="1" applyAlignment="1">
      <alignment horizontal="left"/>
    </xf>
    <xf numFmtId="0" fontId="20" fillId="0" borderId="0" xfId="0" applyFont="1" applyAlignment="1">
      <alignment horizontal="center"/>
    </xf>
    <xf numFmtId="0" fontId="36" fillId="0" borderId="0" xfId="0" applyFont="1" applyAlignment="1">
      <alignment horizontal="left"/>
    </xf>
    <xf numFmtId="0" fontId="36" fillId="0" borderId="0" xfId="0" applyFont="1" applyAlignment="1">
      <alignment horizontal="center"/>
    </xf>
    <xf numFmtId="0" fontId="33" fillId="0" borderId="0" xfId="0" applyFont="1" applyAlignment="1">
      <alignment horizontal="left"/>
    </xf>
    <xf numFmtId="0" fontId="23" fillId="0" borderId="0" xfId="0" applyFont="1" applyAlignment="1">
      <alignment horizontal="center" vertical="top"/>
    </xf>
    <xf numFmtId="0" fontId="14" fillId="5" borderId="11" xfId="0" applyFont="1" applyFill="1" applyBorder="1" applyAlignment="1">
      <alignment horizontal="left" vertical="center"/>
    </xf>
    <xf numFmtId="0" fontId="18" fillId="0" borderId="36" xfId="0" applyFont="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14" fillId="5" borderId="10" xfId="0" applyFont="1" applyFill="1" applyBorder="1" applyAlignment="1">
      <alignment horizontal="left" vertical="center"/>
    </xf>
    <xf numFmtId="0" fontId="18" fillId="0" borderId="28" xfId="0" applyFont="1" applyBorder="1" applyAlignment="1">
      <alignment vertical="center" wrapText="1"/>
    </xf>
    <xf numFmtId="0" fontId="37" fillId="0" borderId="28" xfId="0" applyFont="1" applyBorder="1" applyAlignment="1">
      <alignment vertical="center" wrapText="1"/>
    </xf>
    <xf numFmtId="0" fontId="18" fillId="0" borderId="31" xfId="0" applyFont="1" applyBorder="1" applyAlignment="1">
      <alignment vertical="center" wrapText="1"/>
    </xf>
    <xf numFmtId="0" fontId="37" fillId="0" borderId="31" xfId="0" applyFont="1" applyBorder="1" applyAlignment="1">
      <alignment vertical="center" wrapText="1"/>
    </xf>
    <xf numFmtId="0" fontId="18" fillId="0" borderId="51" xfId="0" applyFont="1" applyBorder="1" applyAlignment="1">
      <alignment vertical="center" wrapText="1"/>
    </xf>
    <xf numFmtId="0" fontId="37" fillId="0" borderId="51" xfId="0" applyFont="1" applyBorder="1" applyAlignment="1">
      <alignment vertical="center" wrapText="1"/>
    </xf>
    <xf numFmtId="0" fontId="14" fillId="5" borderId="20" xfId="0" applyFont="1" applyFill="1" applyBorder="1" applyAlignment="1">
      <alignment horizontal="left" vertical="center"/>
    </xf>
    <xf numFmtId="0" fontId="14" fillId="5" borderId="5" xfId="0" applyFont="1" applyFill="1" applyBorder="1" applyAlignment="1">
      <alignment horizontal="left" vertical="center"/>
    </xf>
    <xf numFmtId="0" fontId="17" fillId="0" borderId="50" xfId="0" applyFont="1" applyBorder="1" applyAlignment="1">
      <alignment vertical="center"/>
    </xf>
    <xf numFmtId="0" fontId="37" fillId="0" borderId="52" xfId="0" applyFont="1" applyBorder="1" applyAlignment="1">
      <alignment vertical="center"/>
    </xf>
    <xf numFmtId="0" fontId="37" fillId="0" borderId="2" xfId="0" applyFont="1" applyBorder="1" applyAlignment="1">
      <alignment vertical="center"/>
    </xf>
    <xf numFmtId="0" fontId="14" fillId="5" borderId="11" xfId="0" applyFont="1" applyFill="1" applyBorder="1" applyAlignment="1">
      <alignment horizontal="left" vertical="top"/>
    </xf>
    <xf numFmtId="0" fontId="17" fillId="0" borderId="50" xfId="0" applyFont="1" applyBorder="1" applyAlignment="1">
      <alignment vertical="center" wrapText="1"/>
    </xf>
    <xf numFmtId="0" fontId="37" fillId="0" borderId="52" xfId="0" applyFont="1" applyBorder="1" applyAlignment="1">
      <alignment vertical="center" wrapText="1"/>
    </xf>
    <xf numFmtId="0" fontId="37" fillId="0" borderId="2" xfId="0" applyFont="1" applyBorder="1" applyAlignment="1">
      <alignment vertical="center" wrapText="1"/>
    </xf>
    <xf numFmtId="0" fontId="18" fillId="0" borderId="48" xfId="0" applyFont="1" applyBorder="1" applyAlignment="1">
      <alignment vertical="center" wrapText="1"/>
    </xf>
    <xf numFmtId="0" fontId="37" fillId="0" borderId="40" xfId="0" applyFont="1" applyBorder="1" applyAlignment="1">
      <alignment vertical="center" wrapText="1"/>
    </xf>
    <xf numFmtId="0" fontId="18" fillId="0" borderId="11" xfId="0" applyFont="1" applyBorder="1" applyAlignment="1">
      <alignment vertical="center" wrapText="1"/>
    </xf>
    <xf numFmtId="0" fontId="37" fillId="0" borderId="22" xfId="0" applyFont="1" applyBorder="1" applyAlignment="1">
      <alignment vertical="center" wrapText="1"/>
    </xf>
    <xf numFmtId="0" fontId="18" fillId="0" borderId="49" xfId="0" applyFont="1" applyBorder="1" applyAlignment="1">
      <alignment vertical="center" wrapText="1"/>
    </xf>
    <xf numFmtId="0" fontId="37" fillId="0" borderId="23" xfId="0" applyFont="1" applyBorder="1" applyAlignment="1">
      <alignment vertical="center" wrapText="1"/>
    </xf>
    <xf numFmtId="0" fontId="1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18" fillId="0" borderId="44" xfId="0" applyFont="1" applyBorder="1" applyAlignment="1">
      <alignment vertical="center" wrapText="1"/>
    </xf>
    <xf numFmtId="0" fontId="18" fillId="0" borderId="39" xfId="0" applyFont="1" applyBorder="1" applyAlignment="1">
      <alignment vertical="center" wrapText="1"/>
    </xf>
    <xf numFmtId="0" fontId="37" fillId="0" borderId="45" xfId="0" applyFont="1" applyBorder="1" applyAlignment="1">
      <alignment vertical="center" wrapText="1"/>
    </xf>
    <xf numFmtId="0" fontId="14" fillId="5" borderId="12" xfId="0" applyFont="1" applyFill="1" applyBorder="1" applyAlignment="1">
      <alignment horizontal="left" vertical="center"/>
    </xf>
    <xf numFmtId="0" fontId="18" fillId="0" borderId="0" xfId="0" applyFont="1" applyAlignment="1">
      <alignment horizontal="left" vertical="top" wrapText="1"/>
    </xf>
    <xf numFmtId="0" fontId="18" fillId="0" borderId="34" xfId="0" applyFont="1" applyBorder="1" applyAlignment="1">
      <alignment vertical="center" wrapText="1"/>
    </xf>
    <xf numFmtId="0" fontId="18" fillId="0" borderId="42" xfId="0" applyFont="1" applyBorder="1" applyAlignment="1">
      <alignment vertical="center" wrapText="1"/>
    </xf>
    <xf numFmtId="0" fontId="37" fillId="0" borderId="35" xfId="0" applyFont="1" applyBorder="1" applyAlignment="1">
      <alignment vertical="center" wrapText="1"/>
    </xf>
    <xf numFmtId="0" fontId="17" fillId="0" borderId="24" xfId="0" applyFont="1" applyBorder="1" applyAlignment="1">
      <alignment vertical="center"/>
    </xf>
    <xf numFmtId="0" fontId="37" fillId="0" borderId="25" xfId="0" applyFont="1" applyBorder="1" applyAlignment="1">
      <alignment vertical="center"/>
    </xf>
    <xf numFmtId="0" fontId="37" fillId="0" borderId="26" xfId="0" applyFont="1" applyBorder="1" applyAlignment="1">
      <alignment vertical="center"/>
    </xf>
    <xf numFmtId="0" fontId="18" fillId="0" borderId="47" xfId="0" applyFont="1" applyBorder="1" applyAlignment="1">
      <alignment vertical="center" wrapText="1"/>
    </xf>
    <xf numFmtId="0" fontId="37" fillId="0" borderId="29" xfId="0" applyFont="1" applyBorder="1" applyAlignment="1">
      <alignment vertical="center" wrapText="1"/>
    </xf>
    <xf numFmtId="0" fontId="18" fillId="0" borderId="41" xfId="0" applyFont="1" applyBorder="1" applyAlignment="1">
      <alignment vertical="center" wrapText="1"/>
    </xf>
    <xf numFmtId="0" fontId="37" fillId="0" borderId="32" xfId="0" applyFont="1" applyBorder="1" applyAlignment="1">
      <alignmen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22" xfId="0" applyFont="1" applyBorder="1" applyAlignment="1">
      <alignment horizontal="left" vertical="center" wrapText="1"/>
    </xf>
    <xf numFmtId="0" fontId="23" fillId="12" borderId="10" xfId="0" applyFont="1" applyFill="1" applyBorder="1" applyAlignment="1">
      <alignment horizontal="center" vertical="center"/>
    </xf>
    <xf numFmtId="0" fontId="23" fillId="12" borderId="11" xfId="0" applyFont="1" applyFill="1" applyBorder="1" applyAlignment="1">
      <alignment horizontal="center" vertical="center"/>
    </xf>
    <xf numFmtId="0" fontId="23" fillId="12" borderId="12" xfId="0" applyFont="1" applyFill="1" applyBorder="1" applyAlignment="1">
      <alignment horizontal="center" vertical="center"/>
    </xf>
    <xf numFmtId="0" fontId="18" fillId="8" borderId="0" xfId="0" applyFont="1" applyFill="1" applyAlignment="1">
      <alignment horizontal="left" vertical="center" wrapText="1"/>
    </xf>
    <xf numFmtId="0" fontId="14" fillId="5" borderId="0" xfId="0" applyFont="1" applyFill="1" applyAlignment="1">
      <alignment horizontal="right" vertical="center"/>
    </xf>
    <xf numFmtId="0" fontId="18" fillId="8" borderId="17" xfId="0" applyFont="1" applyFill="1" applyBorder="1" applyAlignment="1">
      <alignment horizontal="left" vertical="center" wrapText="1"/>
    </xf>
    <xf numFmtId="0" fontId="18" fillId="0" borderId="0" xfId="0" applyFont="1" applyAlignment="1">
      <alignment horizontal="left" vertical="center"/>
    </xf>
    <xf numFmtId="0" fontId="18" fillId="0" borderId="17" xfId="0" applyFont="1" applyBorder="1" applyAlignment="1">
      <alignment horizontal="left" vertical="center"/>
    </xf>
    <xf numFmtId="0" fontId="14" fillId="5" borderId="11" xfId="0" applyFont="1" applyFill="1" applyBorder="1" applyAlignment="1">
      <alignment horizontal="center" vertical="center"/>
    </xf>
    <xf numFmtId="0" fontId="39" fillId="0" borderId="54" xfId="0" applyFont="1" applyBorder="1" applyAlignment="1">
      <alignment horizontal="left" vertical="center"/>
    </xf>
    <xf numFmtId="0" fontId="39" fillId="0" borderId="0" xfId="0" applyFont="1" applyAlignment="1">
      <alignment horizontal="left" vertical="center"/>
    </xf>
    <xf numFmtId="0" fontId="39" fillId="0" borderId="17" xfId="0" applyFont="1" applyBorder="1" applyAlignment="1">
      <alignment horizontal="left" vertical="center"/>
    </xf>
    <xf numFmtId="0" fontId="14" fillId="5" borderId="15" xfId="0" applyFont="1" applyFill="1" applyBorder="1" applyAlignment="1">
      <alignment horizontal="left" vertical="center"/>
    </xf>
    <xf numFmtId="0" fontId="20" fillId="0" borderId="8" xfId="0" applyFont="1" applyBorder="1" applyAlignment="1">
      <alignment horizontal="left" vertical="top"/>
    </xf>
    <xf numFmtId="0" fontId="20" fillId="0" borderId="18" xfId="0" applyFont="1" applyBorder="1" applyAlignment="1">
      <alignment horizontal="left" vertical="top"/>
    </xf>
    <xf numFmtId="0" fontId="20" fillId="0" borderId="8" xfId="0" applyFont="1" applyBorder="1" applyAlignment="1">
      <alignment horizontal="left" vertical="top" wrapText="1"/>
    </xf>
    <xf numFmtId="0" fontId="20" fillId="0" borderId="18" xfId="0" applyFont="1" applyBorder="1" applyAlignment="1">
      <alignment horizontal="left" vertical="top" wrapText="1"/>
    </xf>
    <xf numFmtId="0" fontId="20" fillId="0" borderId="5" xfId="0" applyFont="1" applyBorder="1" applyAlignment="1">
      <alignment horizontal="left" vertical="top" wrapText="1"/>
    </xf>
    <xf numFmtId="0" fontId="22" fillId="0" borderId="5" xfId="0" applyFont="1" applyBorder="1" applyAlignment="1">
      <alignment horizontal="left" vertical="top"/>
    </xf>
    <xf numFmtId="0" fontId="22" fillId="0" borderId="10" xfId="0" applyFont="1" applyBorder="1" applyAlignment="1">
      <alignment horizontal="left" vertical="top" wrapText="1"/>
    </xf>
    <xf numFmtId="0" fontId="20" fillId="0" borderId="10" xfId="0" applyFont="1" applyBorder="1" applyAlignment="1">
      <alignment horizontal="left" vertical="top" wrapText="1"/>
    </xf>
    <xf numFmtId="0" fontId="20" fillId="0" borderId="5" xfId="0" applyFont="1" applyBorder="1" applyAlignment="1">
      <alignment horizontal="left" vertical="top"/>
    </xf>
  </cellXfs>
  <cellStyles count="19">
    <cellStyle name="Good" xfId="2" builtinId="26"/>
    <cellStyle name="Hyperlink" xfId="3" builtinId="8"/>
    <cellStyle name="Normal" xfId="0" builtinId="0"/>
    <cellStyle name="Normal 2" xfId="4" xr:uid="{00000000-0005-0000-0000-000003000000}"/>
    <cellStyle name="Normal 2 2" xfId="6" xr:uid="{00000000-0005-0000-0000-000004000000}"/>
    <cellStyle name="Normal 2 2 2" xfId="9" xr:uid="{00000000-0005-0000-0000-000005000000}"/>
    <cellStyle name="Normal 2 2 2 2" xfId="13" xr:uid="{00000000-0005-0000-0000-000006000000}"/>
    <cellStyle name="Normal 2 2 2 3" xfId="17" xr:uid="{5F1077E3-4B7D-4246-BDA3-BF503B219B43}"/>
    <cellStyle name="Normal 2 3" xfId="7" xr:uid="{00000000-0005-0000-0000-000007000000}"/>
    <cellStyle name="Normal 2 3 2" xfId="10" xr:uid="{00000000-0005-0000-0000-000008000000}"/>
    <cellStyle name="Normal 2 3 2 2" xfId="18" xr:uid="{FB6CE6E1-EAAF-4CAA-949F-F13B035C4017}"/>
    <cellStyle name="Normal 2 3 3" xfId="12" xr:uid="{00000000-0005-0000-0000-000009000000}"/>
    <cellStyle name="Normal 2 4" xfId="8" xr:uid="{00000000-0005-0000-0000-00000A000000}"/>
    <cellStyle name="Normal 2 4 2" xfId="16" xr:uid="{65CCFD3F-327F-4B45-AA65-1D8C0A6BF2D9}"/>
    <cellStyle name="Normal 3" xfId="5" xr:uid="{00000000-0005-0000-0000-00000B000000}"/>
    <cellStyle name="Normal 3 2" xfId="15" xr:uid="{00000000-0005-0000-0000-00000C000000}"/>
    <cellStyle name="Normal 4" xfId="11" xr:uid="{00000000-0005-0000-0000-00000D000000}"/>
    <cellStyle name="Normal 5" xfId="14" xr:uid="{00000000-0005-0000-0000-00000E000000}"/>
    <cellStyle name="Percent" xfId="1" builtinId="5"/>
  </cellStyles>
  <dxfs count="383">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outline="0">
        <right style="thin">
          <color indexed="64"/>
        </right>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theme="1"/>
        <name val="Arial"/>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Arial"/>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condense val="0"/>
        <extend val="0"/>
        <outline val="0"/>
        <shadow val="0"/>
        <u val="none"/>
        <vertAlign val="baseline"/>
        <sz val="10"/>
        <color rgb="FFFF0000"/>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rgb="FFFF0000"/>
        <name val="Arial"/>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rgb="FFFF000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7C8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7CE"/>
      <color rgb="FFFF7C80"/>
      <color rgb="FFFFEB9C"/>
      <color rgb="FF9C0006"/>
      <color rgb="FF9C5700"/>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39386</xdr:rowOff>
    </xdr:from>
    <xdr:to>
      <xdr:col>1</xdr:col>
      <xdr:colOff>2038350</xdr:colOff>
      <xdr:row>0</xdr:row>
      <xdr:rowOff>1515363</xdr:rowOff>
    </xdr:to>
    <xdr:pic>
      <xdr:nvPicPr>
        <xdr:cNvPr id="4" name="Picture 3">
          <a:extLst>
            <a:ext uri="{FF2B5EF4-FFF2-40B4-BE49-F238E27FC236}">
              <a16:creationId xmlns:a16="http://schemas.microsoft.com/office/drawing/2014/main" id="{0D3012B2-E3AE-9DBB-7225-2DA56FB445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39386"/>
          <a:ext cx="2584450" cy="14759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abine Dickhut" id="{F927028C-46AA-4742-9F5C-66494A0B17DB}" userId="S::sdickhut@qti.qualcomm.com::b5ff0c8f-4f4b-444d-a37a-6f94c1a3e9c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1" displayName="Table1" ref="A2:S33" totalsRowShown="0" headerRowDxfId="382" dataDxfId="381">
  <autoFilter ref="A2:S33" xr:uid="{00000000-0009-0000-0100-00000B000000}"/>
  <sortState xmlns:xlrd2="http://schemas.microsoft.com/office/spreadsheetml/2017/richdata2" ref="A3:S33">
    <sortCondition ref="A2:A33"/>
  </sortState>
  <tableColumns count="19">
    <tableColumn id="12" xr3:uid="{00000000-0010-0000-0000-00000C000000}" name="Default Sort Key" dataDxfId="380"/>
    <tableColumn id="1" xr3:uid="{00000000-0010-0000-0000-000001000000}" name="Frequency Range" dataDxfId="379"/>
    <tableColumn id="2" xr3:uid="{00000000-0010-0000-0000-000002000000}" name="Band/Band Combination" dataDxfId="378"/>
    <tableColumn id="3" xr3:uid="{00000000-0010-0000-0000-000003000000}" name="RAN4_x000a_Release" dataDxfId="377"/>
    <tableColumn id="4" xr3:uid="{EC7B9253-E06C-4A79-9DD6-2BBED4EEEC7A}" name="Power Class" dataDxfId="376"/>
    <tableColumn id="8" xr3:uid="{A8DB6ECC-0B15-4059-AA2E-AA7E5F4E3F4E}" name="Helper 1" dataDxfId="375">
      <calculatedColumnFormula>Table1[[#This Row],[Band/Band Combination]]&amp;" "&amp;Table1[[#This Row],[Power Class]]&amp;" "&amp;Table1[[#This Row],[RAN4
Release]]</calculatedColumnFormula>
    </tableColumn>
    <tableColumn id="19" xr3:uid="{00000000-0010-0000-0000-000013000000}" name="RAN5 Status_x000a__x000a_(Note 1)" dataDxfId="374"/>
    <tableColumn id="6" xr3:uid="{00000000-0010-0000-0000-000006000000}" name="100% Completion reached" dataDxfId="373" dataCellStyle="Percent"/>
    <tableColumn id="5" xr3:uid="{00000000-0010-0000-0000-000005000000}" name="Overall Completion after _x000a_RAN5#91" dataDxfId="372" dataCellStyle="Percent"/>
    <tableColumn id="15" xr3:uid="{00000000-0010-0000-0000-00000F000000}" name="Overall Completion after RAN5#90" dataDxfId="371" dataCellStyle="Percent"/>
    <tableColumn id="14" xr3:uid="{00000000-0010-0000-0000-00000E000000}" name="Overall Completion after RAN5#89" dataDxfId="370" dataCellStyle="Percent"/>
    <tableColumn id="13" xr3:uid="{00000000-0010-0000-0000-00000D000000}" name="Overall Completion after RAN5#88" dataDxfId="369" dataCellStyle="Percent"/>
    <tableColumn id="11" xr3:uid="{00000000-0010-0000-0000-00000B000000}" name="Overall Completion after RAN5#87" dataDxfId="368" dataCellStyle="Percent"/>
    <tableColumn id="16" xr3:uid="{00000000-0010-0000-0000-000010000000}" name="UL MIMO" dataDxfId="367"/>
    <tableColumn id="17" xr3:uid="{00000000-0010-0000-0000-000011000000}" name="4RX Antenna Ports" dataDxfId="366"/>
    <tableColumn id="18" xr3:uid="{00000000-0010-0000-0000-000012000000}" name="Vehicular UE" dataDxfId="365"/>
    <tableColumn id="7" xr3:uid="{00000000-0010-0000-0000-000007000000}" name="Supporting PTCRB Operator(s)" dataDxfId="364"/>
    <tableColumn id="9" xr3:uid="{00000000-0010-0000-0000-000009000000}" name="5G TCL Mnemonic" dataDxfId="363"/>
    <tableColumn id="10" xr3:uid="{00000000-0010-0000-0000-00000A000000}" name="Comment" dataDxfId="36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8" displayName="Table8" ref="A2:E55" totalsRowShown="0" headerRowDxfId="196" dataDxfId="194" headerRowBorderDxfId="195" tableBorderDxfId="193" totalsRowBorderDxfId="192">
  <autoFilter ref="A2:E55" xr:uid="{00000000-0009-0000-0100-000002000000}"/>
  <tableColumns count="5">
    <tableColumn id="6" xr3:uid="{00000000-0010-0000-0900-000006000000}" name="Default Sort Key" dataDxfId="191"/>
    <tableColumn id="1" xr3:uid="{00000000-0010-0000-0900-000001000000}" name="RAT(s)" dataDxfId="190"/>
    <tableColumn id="2" xr3:uid="{00000000-0010-0000-0900-000002000000}" name="Band Combination" dataDxfId="189"/>
    <tableColumn id="3" xr3:uid="{00000000-0010-0000-0900-000003000000}" name="Supporting PTCRB Operator(s)" dataDxfId="188"/>
    <tableColumn id="5" xr3:uid="{00000000-0010-0000-0900-000005000000}" name="Comment" dataDxfId="187"/>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9" displayName="Table9" ref="A2:E20" totalsRowShown="0" headerRowDxfId="186" dataDxfId="184" headerRowBorderDxfId="185" tableBorderDxfId="183" totalsRowBorderDxfId="182">
  <autoFilter ref="A2:E20" xr:uid="{00000000-0009-0000-0100-000007000000}"/>
  <tableColumns count="5">
    <tableColumn id="6" xr3:uid="{00000000-0010-0000-0A00-000006000000}" name="Default Sort Key" dataDxfId="181"/>
    <tableColumn id="1" xr3:uid="{00000000-0010-0000-0A00-000001000000}" name="RAT(s)" dataDxfId="180"/>
    <tableColumn id="2" xr3:uid="{00000000-0010-0000-0A00-000002000000}" name="Band Combination" dataDxfId="179"/>
    <tableColumn id="3" xr3:uid="{00000000-0010-0000-0A00-000003000000}" name="Supporting PTCRB Operator(s)" dataDxfId="178"/>
    <tableColumn id="5" xr3:uid="{00000000-0010-0000-0A00-000005000000}" name="Comment" dataDxfId="177"/>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10" displayName="Table10" ref="A2:G18" totalsRowShown="0" headerRowDxfId="176" dataDxfId="174" headerRowBorderDxfId="175" tableBorderDxfId="173" totalsRowBorderDxfId="172">
  <autoFilter ref="A2:G18" xr:uid="{00000000-0009-0000-0100-000008000000}"/>
  <sortState xmlns:xlrd2="http://schemas.microsoft.com/office/spreadsheetml/2017/richdata2" ref="A3:G18">
    <sortCondition ref="D3:D18"/>
    <sortCondition ref="E3:E18"/>
  </sortState>
  <tableColumns count="7">
    <tableColumn id="6" xr3:uid="{00000000-0010-0000-0B00-000006000000}" name="Default Sort Key" dataDxfId="171"/>
    <tableColumn id="1" xr3:uid="{00000000-0010-0000-0B00-000001000000}" name="RAT(s)" dataDxfId="170"/>
    <tableColumn id="2" xr3:uid="{00000000-0010-0000-0B00-000002000000}" name="Band Combination" dataDxfId="169"/>
    <tableColumn id="8" xr3:uid="{00000000-0010-0000-0B00-000008000000}" name="NR Band 1" dataDxfId="168"/>
    <tableColumn id="7" xr3:uid="{00000000-0010-0000-0B00-000007000000}" name="NR Band 2" dataDxfId="167"/>
    <tableColumn id="3" xr3:uid="{00000000-0010-0000-0B00-000003000000}" name="Supporting PTCRB Operator(s)" dataDxfId="166"/>
    <tableColumn id="5" xr3:uid="{00000000-0010-0000-0B00-000005000000}" name="Comment" dataDxfId="165"/>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E103317-8127-42EF-A622-A12A196E0503}" name="Table1514" displayName="Table1514" ref="A2:K8" totalsRowShown="0" headerRowDxfId="164" dataDxfId="163">
  <autoFilter ref="A2:K8" xr:uid="{00000000-0009-0000-0100-000004000000}"/>
  <tableColumns count="11">
    <tableColumn id="12" xr3:uid="{E7CDFC7D-CEC5-4566-9CD3-E3555F091C2C}" name="Default Sort Key" dataDxfId="162"/>
    <tableColumn id="1" xr3:uid="{7B7B101C-9109-4149-9333-C165D9269C3A}" name="Frequency Range" dataDxfId="161"/>
    <tableColumn id="2" xr3:uid="{4B0E0ACF-7562-4387-BDFF-505561493ABA}" name="Band/Band Combination" dataDxfId="160"/>
    <tableColumn id="3" xr3:uid="{8B6DEDCC-FE7C-4ED6-9256-BDA7F9F49780}" name="RAN4_x000a_Release" dataDxfId="159"/>
    <tableColumn id="4" xr3:uid="{3B427D6F-7FDB-4AF0-AB6A-82B775F87405}" name="Power Class" dataDxfId="158"/>
    <tableColumn id="5" xr3:uid="{02D8A088-F366-41E5-936D-A65FF0C0B326}" name="Helper 1" dataDxfId="157">
      <calculatedColumnFormula>Table1514[[#This Row],[Band/Band Combination]]&amp;" "&amp;Table1514[[#This Row],[RAN4
Release]]</calculatedColumnFormula>
    </tableColumn>
    <tableColumn id="8" xr3:uid="{4626946C-5F9A-4A45-820D-FE7A935CE05F}" name="GSO/NGSO" dataDxfId="156"/>
    <tableColumn id="16" xr3:uid="{B52352A1-19CD-4243-BC37-C7202DDB0A6A}" name="RAN5 Status_x000a__x000a_(Note 1)" dataDxfId="155"/>
    <tableColumn id="6" xr3:uid="{B1380212-60F1-4FFB-9243-DB14F44D8BB5}" name="100% Completion reached" dataDxfId="154" dataCellStyle="Percent"/>
    <tableColumn id="7" xr3:uid="{10C2ADA1-E7FC-4684-9269-A598E4ABCF09}" name="Supporting PTCRB Operator(s)" dataDxfId="153"/>
    <tableColumn id="10" xr3:uid="{F3C90D65-E2BD-46D4-A513-06FCECE531DC}" name="Comment" dataDxfId="15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CD1DF37-D3BF-40F8-8918-471860C2BECD}" name="Table15215" displayName="Table15215" ref="A21:J22" totalsRowShown="0" headerRowDxfId="151" dataDxfId="150">
  <autoFilter ref="A21:J22" xr:uid="{DF238D89-9B17-4D7C-9E48-D0D51D7D8BB2}"/>
  <tableColumns count="10">
    <tableColumn id="12" xr3:uid="{AD724C1E-9615-4C92-8485-10D1B3F7C111}" name="Default Sort Key" dataDxfId="149"/>
    <tableColumn id="1" xr3:uid="{463F2F03-165B-450E-A4F4-95F44CDAB145}" name="Frequency Range" dataDxfId="148"/>
    <tableColumn id="2" xr3:uid="{36800F73-2761-498C-833F-9432A5EDFE0B}" name="Band/Band Combination" dataDxfId="147"/>
    <tableColumn id="3" xr3:uid="{0F66F492-E3C4-4C9B-A159-F017B7CB704A}" name="RAN4_x000a_Release" dataDxfId="146"/>
    <tableColumn id="8" xr3:uid="{8CEEA5AD-67E4-4F48-890C-65015286FBD3}" name="Power Class" dataDxfId="145"/>
    <tableColumn id="4" xr3:uid="{16D8D4AC-9185-42F6-9E1E-18FFEF1CC9E6}" name="Helper 1" dataDxfId="144"/>
    <tableColumn id="16" xr3:uid="{85DCE282-8A4A-42AE-BCBD-480DF5B8EDDD}" name="RAN5 Status_x000a__x000a_(Note 1)" dataDxfId="143"/>
    <tableColumn id="6" xr3:uid="{D8A4522D-4333-4D4F-8614-20837B0C9693}" name="100% Completion reached" dataDxfId="142" dataCellStyle="Percent"/>
    <tableColumn id="5" xr3:uid="{A6C3CDDA-D3A5-4002-81C0-3B52F067A81E}" name="Supporting PTCRB Operator(s)" dataDxfId="141" dataCellStyle="Percent"/>
    <tableColumn id="15" xr3:uid="{99711948-FF1C-4E5A-9F7C-B27BA4F60E28}" name="Comment" dataDxfId="140" dataCellStyle="Percent"/>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7FE6BEF-0DC3-420F-8535-C3F0A313678D}" name="Table12" displayName="Table12" ref="A2:K9" totalsRowShown="0" headerRowDxfId="139" dataDxfId="138">
  <autoFilter ref="A2:K9" xr:uid="{00000000-0009-0000-0100-000004000000}"/>
  <tableColumns count="11">
    <tableColumn id="12" xr3:uid="{CD5D454F-8503-4BB5-BAA6-E4CEB0DCDB53}" name="Default Sort Key" dataDxfId="137"/>
    <tableColumn id="1" xr3:uid="{7A1F8B46-CCCD-487B-A4B7-137EACECD077}" name="Type of Band" dataDxfId="136"/>
    <tableColumn id="2" xr3:uid="{AC795302-B5F6-45FC-8814-3618C3CA25B0}" name="Band/Band Combination" dataDxfId="135"/>
    <tableColumn id="3" xr3:uid="{1D7697CB-2FBC-41DA-9386-4AFCBEFF9103}" name="RAN4_x000a_Release" dataDxfId="134"/>
    <tableColumn id="4" xr3:uid="{90E95F24-3E45-4E22-9625-E8DDB8659308}" name="Power Class" dataDxfId="133"/>
    <tableColumn id="5" xr3:uid="{E2ED17F7-C014-44C7-A4CA-F06BF6317343}" name="GSO/NGSO" dataDxfId="132"/>
    <tableColumn id="9" xr3:uid="{E6341E9F-8D01-4CC4-B684-54B909BFF1FF}" name="Helper 1" dataDxfId="131"/>
    <tableColumn id="16" xr3:uid="{6E2B9DC4-2826-4F26-8E73-FFD7BCE61172}" name="RAN5 Status_x000a__x000a_(Note 1)" dataDxfId="130"/>
    <tableColumn id="6" xr3:uid="{4563F4DC-1F98-48BB-A66F-79B404CE204C}" name="100% Completion reached" dataDxfId="129" dataCellStyle="Percent"/>
    <tableColumn id="7" xr3:uid="{0BEF97AB-203F-4A23-A5C0-3BBCFDD26906}" name="Supporting PTCRB Operator(s)" dataDxfId="128"/>
    <tableColumn id="10" xr3:uid="{6D4C2755-6AC3-4920-863F-7043083A465C}" name="Comment" dataDxfId="127"/>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BD053F0-974F-41B3-9233-4377EAB111F6}" name="Table1521517" displayName="Table1521517" ref="A22:K23" totalsRowShown="0" headerRowDxfId="126" dataDxfId="125">
  <autoFilter ref="A22:K23" xr:uid="{DF238D89-9B17-4D7C-9E48-D0D51D7D8BB2}"/>
  <tableColumns count="11">
    <tableColumn id="12" xr3:uid="{D87E771E-7D58-46AA-890E-79D7E9966B84}" name="Default Sort Key" dataDxfId="124"/>
    <tableColumn id="1" xr3:uid="{3E4522B8-EB8F-43F7-AF63-3CA817AC385A}" name="Type of Band" dataDxfId="123"/>
    <tableColumn id="2" xr3:uid="{EA1325EF-60AB-407B-AFA0-99C3317B36E2}" name="Band/Band Combination" dataDxfId="122"/>
    <tableColumn id="3" xr3:uid="{5313684C-DA64-4660-87C1-114A51DEDCEB}" name="RAN4_x000a_Release" dataDxfId="121"/>
    <tableColumn id="8" xr3:uid="{C6756F18-BCE2-4C0F-853E-27442CBE07A6}" name="Power Class" dataDxfId="120"/>
    <tableColumn id="7" xr3:uid="{834D7A4A-95DF-47F8-B59B-5D19E23CA8D9}" name="GSO/NGSO" dataDxfId="119"/>
    <tableColumn id="9" xr3:uid="{85F8C4B9-3456-4F42-B204-6838EEEE5A65}" name="Helper 1" dataDxfId="118"/>
    <tableColumn id="16" xr3:uid="{2966BA88-F70A-4C12-A841-2EF6C980CD77}" name="RAN5 Status_x000a__x000a_(Note 1)" dataDxfId="117"/>
    <tableColumn id="6" xr3:uid="{E9DE7BEB-85DF-40FF-BEEA-17156207BA6C}" name="100% Completion reached" dataDxfId="116" dataCellStyle="Percent"/>
    <tableColumn id="5" xr3:uid="{72EF43C6-8976-42E9-981E-DE697DB2964C}" name="Supporting PTCRB Operator(s)" dataDxfId="115" dataCellStyle="Percent"/>
    <tableColumn id="15" xr3:uid="{3F2FAA5B-952F-4189-8C95-3456162B664D}" name="Comment" dataDxfId="11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5" displayName="Table15" ref="A2:P4" totalsRowShown="0" headerRowDxfId="361" dataDxfId="360">
  <autoFilter ref="A2:P4" xr:uid="{00000000-0009-0000-0100-000004000000}"/>
  <tableColumns count="16">
    <tableColumn id="12" xr3:uid="{00000000-0010-0000-0100-00000C000000}" name="Default Sort Key" dataDxfId="359"/>
    <tableColumn id="1" xr3:uid="{00000000-0010-0000-0100-000001000000}" name="Frequency Range" dataDxfId="358"/>
    <tableColumn id="2" xr3:uid="{00000000-0010-0000-0100-000002000000}" name="Band/Band Combination" dataDxfId="357"/>
    <tableColumn id="3" xr3:uid="{00000000-0010-0000-0100-000003000000}" name="RAN4_x000a_Release" dataDxfId="356"/>
    <tableColumn id="4" xr3:uid="{6056A3E8-0802-4FB8-AF32-0E4BAF5236A6}" name="Power Class" dataDxfId="355"/>
    <tableColumn id="17" xr3:uid="{791D1C44-3C55-4F8B-BEBB-4C806903C8CA}" name="Helper 1" dataDxfId="354">
      <calculatedColumnFormula>Table15[[#This Row],[Band/Band Combination]]&amp;" "&amp;Table15[[#This Row],[RAN4
Release]]</calculatedColumnFormula>
    </tableColumn>
    <tableColumn id="16" xr3:uid="{00000000-0010-0000-0100-000010000000}" name="RAN5 Status_x000a__x000a_(Note 1)" dataDxfId="353"/>
    <tableColumn id="6" xr3:uid="{00000000-0010-0000-0100-000006000000}" name="100% Completion reached" dataDxfId="352" dataCellStyle="Percent"/>
    <tableColumn id="5" xr3:uid="{00000000-0010-0000-0100-000005000000}" name="Overall Completion after _x000a_RAN5#91" dataDxfId="351" dataCellStyle="Percent"/>
    <tableColumn id="15" xr3:uid="{00000000-0010-0000-0100-00000F000000}" name="Overall Completion after RAN5#90" dataDxfId="350"/>
    <tableColumn id="14" xr3:uid="{00000000-0010-0000-0100-00000E000000}" name="Overall Completion after RAN5#89" dataDxfId="349"/>
    <tableColumn id="13" xr3:uid="{00000000-0010-0000-0100-00000D000000}" name="Overall Completion after RAN5#88" dataDxfId="348"/>
    <tableColumn id="11" xr3:uid="{00000000-0010-0000-0100-00000B000000}" name="Overall Completion after RAN5#87" dataDxfId="347"/>
    <tableColumn id="7" xr3:uid="{00000000-0010-0000-0100-000007000000}" name="Supporting PTCRB Operator(s)" dataDxfId="346"/>
    <tableColumn id="9" xr3:uid="{00000000-0010-0000-0100-000009000000}" name="5G TCL Mnemonic" dataDxfId="345"/>
    <tableColumn id="10" xr3:uid="{00000000-0010-0000-0100-00000A000000}" name="Comment" dataDxfId="3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238D89-9B17-4D7C-9E48-D0D51D7D8BB2}" name="Table152" displayName="Table152" ref="A17:P18" totalsRowShown="0" headerRowDxfId="343" dataDxfId="342">
  <autoFilter ref="A17:P18" xr:uid="{DF238D89-9B17-4D7C-9E48-D0D51D7D8BB2}"/>
  <tableColumns count="16">
    <tableColumn id="12" xr3:uid="{8233AF45-DCD0-447D-9F7C-F44DD6DC2A77}" name="Default Sort Key" dataDxfId="341"/>
    <tableColumn id="1" xr3:uid="{D49F6D4A-8A78-463C-A6FA-93720BADABD5}" name="Frequency Range" dataDxfId="340"/>
    <tableColumn id="2" xr3:uid="{D6ED2244-6C37-4803-833C-9547CDBAFAF1}" name="Band/Band Combination" dataDxfId="339"/>
    <tableColumn id="3" xr3:uid="{DD91A815-B745-4582-A1E6-C1B4669210E7}" name="RAN4_x000a_Release" dataDxfId="338"/>
    <tableColumn id="8" xr3:uid="{72F209B2-F215-4BFD-89A5-7460ADEDA30E}" name="Power Class" dataDxfId="337"/>
    <tableColumn id="17" xr3:uid="{1CB6704C-9C15-4ECE-B8F6-DA99159EE31F}" name="Helper 12" dataDxfId="336"/>
    <tableColumn id="16" xr3:uid="{2B4FECA8-B354-4EE8-B343-33DD22C1BB1C}" name="RAN5 Status_x000a__x000a_(Note 1)" dataDxfId="335"/>
    <tableColumn id="6" xr3:uid="{8BA212C4-0AD5-42B4-8F1F-76F0DEDA2BF4}" name="100% Completion reached" dataDxfId="334" dataCellStyle="Percent"/>
    <tableColumn id="5" xr3:uid="{60B0F3B9-0144-4490-81B0-D8F38FE3B2E4}" name="Overall Completion after _x000a_RAN5#91" dataDxfId="333" dataCellStyle="Percent"/>
    <tableColumn id="15" xr3:uid="{F5C81822-2A8E-48CF-8FEA-6F8894FF1033}" name="Overall Completion after RAN5#90" dataDxfId="332"/>
    <tableColumn id="14" xr3:uid="{89158986-87C5-499D-B3D1-5D03B918E605}" name="Overall Completion after RAN5#89" dataDxfId="331"/>
    <tableColumn id="13" xr3:uid="{9DB1463B-AE1B-48C1-8C5F-02990F75CC13}" name="Overall Completion after RAN5#88" dataDxfId="330"/>
    <tableColumn id="11" xr3:uid="{593529BA-94FC-4224-A8AB-AB9FA817CB0A}" name="Overall Completion after RAN5#87" dataDxfId="329"/>
    <tableColumn id="7" xr3:uid="{7C56F198-4F3A-45B6-9437-A7AD6C417521}" name="Supporting PTCRB Operator(s)" dataDxfId="328"/>
    <tableColumn id="9" xr3:uid="{D64F9072-24A0-46AC-BF72-4F4B53FA923B}" name="5G TCL Mnemonic" dataDxfId="327"/>
    <tableColumn id="10" xr3:uid="{65DBBE2C-71DB-4123-9906-E670C854AD96}" name="Comment" dataDxfId="3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2" displayName="Table2" ref="A2:AD143" totalsRowShown="0" headerRowDxfId="325" dataDxfId="324">
  <autoFilter ref="A2:AD143" xr:uid="{00000000-0009-0000-0100-000005000000}"/>
  <sortState xmlns:xlrd2="http://schemas.microsoft.com/office/spreadsheetml/2017/richdata2" ref="A3:AD143">
    <sortCondition ref="A2:A143"/>
  </sortState>
  <tableColumns count="30">
    <tableColumn id="13" xr3:uid="{00000000-0010-0000-0200-00000D000000}" name="Default Sort Key" dataDxfId="323"/>
    <tableColumn id="1" xr3:uid="{00000000-0010-0000-0200-000001000000}" name="Frequency Range" dataDxfId="322"/>
    <tableColumn id="2" xr3:uid="{00000000-0010-0000-0200-000002000000}" name="Band/Band Combination" dataDxfId="321"/>
    <tableColumn id="20" xr3:uid="{00000000-0010-0000-0200-000014000000}" name="Uplink (CA) Configuration" dataDxfId="320"/>
    <tableColumn id="22" xr3:uid="{00000000-0010-0000-0200-000016000000}" name="Supported Aggregated Bandwidth_x000a_[BW CC1 + … + BW CCn]" dataDxfId="319"/>
    <tableColumn id="23" xr3:uid="{00000000-0010-0000-0200-000017000000}" name="NR Band1" dataDxfId="318"/>
    <tableColumn id="24" xr3:uid="{00000000-0010-0000-0200-000018000000}" name="NR Band2" dataDxfId="317"/>
    <tableColumn id="25" xr3:uid="{00000000-0010-0000-0200-000019000000}" name="NR Band3" dataDxfId="316"/>
    <tableColumn id="26" xr3:uid="{00000000-0010-0000-0200-00001A000000}" name="NR Band4" dataDxfId="315"/>
    <tableColumn id="27" xr3:uid="{00000000-0010-0000-0200-00001B000000}" name="NR Band5" dataDxfId="314"/>
    <tableColumn id="15" xr3:uid="{799FFA5C-D51A-4E66-8187-A7AFF9C558B1}" name="NR Band6" dataDxfId="313"/>
    <tableColumn id="4" xr3:uid="{84F53F3A-484E-4574-AD93-462EAD53A906}" name="Power Class" dataDxfId="312"/>
    <tableColumn id="3" xr3:uid="{00000000-0010-0000-0200-000003000000}" name="RAN4_x000a_Release" dataDxfId="311"/>
    <tableColumn id="9" xr3:uid="{0CE05B10-9399-4EB1-A61A-9BF4EBA0A256}" name="Helper 1" dataDxfId="310">
      <calculatedColumnFormula>Table2[[#This Row],[Band/Band Combination]]&amp;" "&amp;Table2[[#This Row],[Power Class]]&amp;" "&amp;Table2[[#This Row],[RAN4
Release]]</calculatedColumnFormula>
    </tableColumn>
    <tableColumn id="31" xr3:uid="{00000000-0010-0000-0200-00001F000000}" name="RAN5 Status_x000a__x000a_(Note 1)" dataDxfId="309"/>
    <tableColumn id="18" xr3:uid="{00000000-0010-0000-0200-000012000000}" name="100% Completion reached" dataDxfId="308"/>
    <tableColumn id="32" xr3:uid="{00000000-0010-0000-0200-000020000000}" name="Overall Completion after RAN5#94" dataDxfId="307"/>
    <tableColumn id="30" xr3:uid="{00000000-0010-0000-0200-00001E000000}" name="Overall Completion after _x000a_RAN5#93" dataDxfId="306" dataCellStyle="Percent"/>
    <tableColumn id="21" xr3:uid="{00000000-0010-0000-0200-000015000000}" name="Overall Completion after _x000a_RAN5#92" dataDxfId="305"/>
    <tableColumn id="19" xr3:uid="{00000000-0010-0000-0200-000013000000}" name="Overall Completion after _x000a_RAN5#91" dataDxfId="304" dataCellStyle="Percent"/>
    <tableColumn id="17" xr3:uid="{00000000-0010-0000-0200-000011000000}" name="Overall Completion after RAN5#90" dataDxfId="303"/>
    <tableColumn id="16" xr3:uid="{00000000-0010-0000-0200-000010000000}" name="Overall Completion after RAN5#89" dataDxfId="302"/>
    <tableColumn id="14" xr3:uid="{00000000-0010-0000-0200-00000E000000}" name="Overall Completion after RAN5#88" dataDxfId="301"/>
    <tableColumn id="12" xr3:uid="{00000000-0010-0000-0200-00000C000000}" name="Overall Completion after RAN5#87" dataDxfId="300" dataCellStyle="Percent"/>
    <tableColumn id="5" xr3:uid="{00000000-0010-0000-0200-000005000000}" name="No. of Bands" dataDxfId="299"/>
    <tableColumn id="6" xr3:uid="{00000000-0010-0000-0200-000006000000}" name="No. of Component Carriers" dataDxfId="298"/>
    <tableColumn id="7" xr3:uid="{00000000-0010-0000-0200-000007000000}" name="Type of Carrier Aggregation" dataDxfId="297"/>
    <tableColumn id="8" xr3:uid="{00000000-0010-0000-0200-000008000000}" name="Supporting PTCRB Operator(s)" dataDxfId="296"/>
    <tableColumn id="10" xr3:uid="{00000000-0010-0000-0200-00000A000000}" name="5G TCL Mnemonic" dataDxfId="295"/>
    <tableColumn id="11" xr3:uid="{00000000-0010-0000-0200-00000B000000}" name="Comment" dataDxfId="29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3" displayName="Table3" ref="A2:L8" totalsRowShown="0" headerRowDxfId="293" dataDxfId="292">
  <autoFilter ref="A2:L8" xr:uid="{00000000-0009-0000-0100-000006000000}"/>
  <tableColumns count="12">
    <tableColumn id="13" xr3:uid="{00000000-0010-0000-0300-00000D000000}" name="Default Sort Key" dataDxfId="291"/>
    <tableColumn id="1" xr3:uid="{00000000-0010-0000-0300-000001000000}" name="Frequency Range" dataDxfId="290"/>
    <tableColumn id="2" xr3:uid="{00000000-0010-0000-0300-000002000000}" name="Band/Band Combination" dataDxfId="289"/>
    <tableColumn id="3" xr3:uid="{00000000-0010-0000-0300-000003000000}" name="RAN4_x000a_Release" dataDxfId="288"/>
    <tableColumn id="15" xr3:uid="{00000000-0010-0000-0300-00000F000000}" name="RAN5 Status_x000a__x000a_(Note 1)" dataDxfId="287"/>
    <tableColumn id="12" xr3:uid="{00000000-0010-0000-0300-00000C000000}" name="100% Completion reached" dataDxfId="286"/>
    <tableColumn id="5" xr3:uid="{00000000-0010-0000-0300-000005000000}" name="No. of Bands" dataDxfId="285"/>
    <tableColumn id="6" xr3:uid="{00000000-0010-0000-0300-000006000000}" name="No. of Component Carriers" dataDxfId="284"/>
    <tableColumn id="7" xr3:uid="{00000000-0010-0000-0300-000007000000}" name="Type of Carrier Aggregation" dataDxfId="283"/>
    <tableColumn id="8" xr3:uid="{00000000-0010-0000-0300-000008000000}" name="Supporting PTCRB Operator(s)" dataDxfId="282"/>
    <tableColumn id="10" xr3:uid="{00000000-0010-0000-0300-00000A000000}" name="5G TCL Mnemonic" dataDxfId="281"/>
    <tableColumn id="11" xr3:uid="{00000000-0010-0000-0300-00000B000000}" name="Comment" dataDxfId="28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4" displayName="Table4" ref="A2:AH268" totalsRowShown="0" headerRowDxfId="279" dataDxfId="278">
  <autoFilter ref="A2:AH268" xr:uid="{00000000-0009-0000-0100-000003000000}"/>
  <sortState xmlns:xlrd2="http://schemas.microsoft.com/office/spreadsheetml/2017/richdata2" ref="A51:AH191">
    <sortCondition ref="A2:A268"/>
  </sortState>
  <tableColumns count="34">
    <tableColumn id="14" xr3:uid="{00000000-0010-0000-0400-00000E000000}" name="Default Sort Key_x000a_(Note 1)" dataDxfId="277"/>
    <tableColumn id="1" xr3:uid="{00000000-0010-0000-0400-000001000000}" name="Frequency Range" dataDxfId="276"/>
    <tableColumn id="2" xr3:uid="{00000000-0010-0000-0400-000002000000}" name="EN-DC Configuration" dataDxfId="275"/>
    <tableColumn id="30" xr3:uid="{00000000-0010-0000-0400-00001E000000}" name="Uplink EN-DC Configuration_x000a_(Note 2)" dataDxfId="274"/>
    <tableColumn id="21" xr3:uid="{00000000-0010-0000-0400-000015000000}" name="LTE _x000a_Band1" dataDxfId="273"/>
    <tableColumn id="23" xr3:uid="{00000000-0010-0000-0400-000017000000}" name="LTE _x000a_Band2" dataDxfId="272"/>
    <tableColumn id="24" xr3:uid="{00000000-0010-0000-0400-000018000000}" name="LTE _x000a_Band3" dataDxfId="271"/>
    <tableColumn id="25" xr3:uid="{00000000-0010-0000-0400-000019000000}" name="LTE _x000a_Band4" dataDxfId="270"/>
    <tableColumn id="22" xr3:uid="{00000000-0010-0000-0400-000016000000}" name="NR _x000a_Band1" dataDxfId="269"/>
    <tableColumn id="26" xr3:uid="{40CAD9BC-A217-4A80-928B-23C43845AF26}" name="NR _x000a_Band2" dataDxfId="268"/>
    <tableColumn id="9" xr3:uid="{B2004B2F-18FD-4F9E-BA6B-4FE5A0FEE7E4}" name="NR _x000a_Band3" dataDxfId="267"/>
    <tableColumn id="33" xr3:uid="{AB940DB9-0E02-4A72-8AA4-11839A64D8F4}" name="NR _x000a_Band4" dataDxfId="266"/>
    <tableColumn id="27" xr3:uid="{39D125DA-9373-48A0-A073-AB581832E316}" name="Power Class" dataDxfId="265"/>
    <tableColumn id="3" xr3:uid="{00000000-0010-0000-0400-000003000000}" name="RAN4_x000a_Release" dataDxfId="264"/>
    <tableColumn id="28" xr3:uid="{3B7EFC43-BDB6-4C1D-BC4B-289508585E90}" name="Helper 1" dataDxfId="263">
      <calculatedColumnFormula>Table4[[#This Row],[EN-DC Configuration]]&amp;" "&amp;Table4[[#This Row],[Power Class]]&amp;" "&amp;Table4[[#This Row],[RAN4
Release]]</calculatedColumnFormula>
    </tableColumn>
    <tableColumn id="34" xr3:uid="{00000000-0010-0000-0400-000022000000}" name="RAN5 Status_x000a__x000a_(Note 3)" dataDxfId="262"/>
    <tableColumn id="17" xr3:uid="{00000000-0010-0000-0400-000011000000}" name="100% Completion reached" dataDxfId="261"/>
    <tableColumn id="4" xr3:uid="{00000000-0010-0000-0400-000004000000}" name="Overall Completion after RAN5#94" dataDxfId="260" dataCellStyle="Percent"/>
    <tableColumn id="32" xr3:uid="{00000000-0010-0000-0400-000020000000}" name="Overall Completion after RAN5#93" dataDxfId="259"/>
    <tableColumn id="29" xr3:uid="{00000000-0010-0000-0400-00001D000000}" name="Overall Completion after RAN5#92" dataDxfId="258"/>
    <tableColumn id="18" xr3:uid="{00000000-0010-0000-0400-000012000000}" name="Overall Completion after _x000a_RAN5#91" dataDxfId="257"/>
    <tableColumn id="16" xr3:uid="{00000000-0010-0000-0400-000010000000}" name="Overall Completion after _x000a_RAN5#90" dataDxfId="256" dataCellStyle="Percent"/>
    <tableColumn id="15" xr3:uid="{00000000-0010-0000-0400-00000F000000}" name="Overall Completion after _x000a_RAN5#89" dataDxfId="255" dataCellStyle="Percent"/>
    <tableColumn id="12" xr3:uid="{00000000-0010-0000-0400-00000C000000}" name="Overall Completion after RAN5#88" dataDxfId="254" dataCellStyle="Percent"/>
    <tableColumn id="13" xr3:uid="{00000000-0010-0000-0400-00000D000000}" name="Overall Completion after RAN5#87" dataDxfId="253"/>
    <tableColumn id="5" xr3:uid="{00000000-0010-0000-0400-000005000000}" name="No. of Bands" dataDxfId="252"/>
    <tableColumn id="20" xr3:uid="{00000000-0010-0000-0400-000014000000}" name="Total No. of Component Carriers" dataDxfId="251">
      <calculatedColumnFormula>Table4[[#This Row],[No. of Component Carriers (LTE)]]+Table4[[#This Row],[No. of Component Carriers (NR)]]</calculatedColumnFormula>
    </tableColumn>
    <tableColumn id="6" xr3:uid="{00000000-0010-0000-0400-000006000000}" name="No. of Component Carriers (LTE)" dataDxfId="250"/>
    <tableColumn id="19" xr3:uid="{00000000-0010-0000-0400-000013000000}" name="No. of Component Carriers (NR)" dataDxfId="249"/>
    <tableColumn id="7" xr3:uid="{00000000-0010-0000-0400-000007000000}" name="Type of Carrier Aggregation_x000a_(NR)" dataDxfId="248"/>
    <tableColumn id="8" xr3:uid="{00000000-0010-0000-0400-000008000000}" name="Supporting PTCRB Operator(s)" dataDxfId="247"/>
    <tableColumn id="10" xr3:uid="{00000000-0010-0000-0400-00000A000000}" name="5G TCL Mnemonic" dataDxfId="246"/>
    <tableColumn id="11" xr3:uid="{00000000-0010-0000-0400-00000B000000}" name="Comment" dataDxfId="245"/>
    <tableColumn id="31" xr3:uid="{00000000-0010-0000-0400-00001F000000}" name="Technical Notes_x000a_(See below table for details)" dataDxfId="24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5" displayName="Table5" ref="A3:K19" totalsRowShown="0" headerRowDxfId="243" dataDxfId="241" headerRowBorderDxfId="242" tableBorderDxfId="240" totalsRowBorderDxfId="239">
  <autoFilter ref="A3:K19" xr:uid="{00000000-0009-0000-0100-000009000000}"/>
  <tableColumns count="11">
    <tableColumn id="1" xr3:uid="{00000000-0010-0000-0500-000001000000}" name="E-UTRA Operating Band" dataDxfId="238"/>
    <tableColumn id="2" xr3:uid="{00000000-0010-0000-0500-000002000000}" name="Duplex Mode" dataDxfId="237"/>
    <tableColumn id="3" xr3:uid="{00000000-0010-0000-0500-000003000000}" name="Category 1 and Higher" dataDxfId="236" dataCellStyle="Good"/>
    <tableColumn id="4" xr3:uid="{00000000-0010-0000-0500-000004000000}" name="Category 0" dataDxfId="235"/>
    <tableColumn id="5" xr3:uid="{00000000-0010-0000-0500-000005000000}" name="Category 1bis" dataDxfId="234"/>
    <tableColumn id="6" xr3:uid="{00000000-0010-0000-0500-000006000000}" name="Category M1 + M2" dataDxfId="233" dataCellStyle="Good"/>
    <tableColumn id="7" xr3:uid="{00000000-0010-0000-0500-000007000000}" name="Category NB1 + NB2" dataDxfId="232" dataCellStyle="Good"/>
    <tableColumn id="9" xr3:uid="{00000000-0010-0000-0500-000009000000}" name="UL64QAM" dataDxfId="231"/>
    <tableColumn id="10" xr3:uid="{00000000-0010-0000-0500-00000A000000}" name="DL256QAM" dataDxfId="230"/>
    <tableColumn id="11" xr3:uid="{00000000-0010-0000-0500-00000B000000}" name="4RX Antenna Ports" dataDxfId="229"/>
    <tableColumn id="8" xr3:uid="{00000000-0010-0000-0500-000008000000}" name="Supporting PTCRB Operator(s)" dataDxfId="22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513" displayName="Table1513" ref="A2:E3" totalsRowShown="0" headerRowDxfId="227" dataDxfId="225" headerRowBorderDxfId="226">
  <autoFilter ref="A2:E3" xr:uid="{00000000-0009-0000-0100-00000C000000}"/>
  <tableColumns count="5">
    <tableColumn id="12" xr3:uid="{00000000-0010-0000-0600-00000C000000}" name="Default Sort Key" dataDxfId="224"/>
    <tableColumn id="2" xr3:uid="{00000000-0010-0000-0600-000002000000}" name="Band/Band Combination" dataDxfId="223"/>
    <tableColumn id="3" xr3:uid="{00000000-0010-0000-0600-000003000000}" name="RAN4_x000a_Release" dataDxfId="222"/>
    <tableColumn id="10" xr3:uid="{00000000-0010-0000-0600-00000A000000}" name="Comment" dataDxfId="221"/>
    <tableColumn id="1" xr3:uid="{758CDC48-5252-4C51-B7D1-C0A52DF1B58C}" name="Supporting _x000a_PTCRB Operator(s)" dataDxfId="22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6" displayName="Table6" ref="A2:T190" totalsRowShown="0" headerRowDxfId="219" dataDxfId="217" headerRowBorderDxfId="218">
  <autoFilter ref="A2:T190" xr:uid="{00000000-0009-0000-0100-00000A000000}"/>
  <sortState xmlns:xlrd2="http://schemas.microsoft.com/office/spreadsheetml/2017/richdata2" ref="A3:T190">
    <sortCondition ref="B3:B190"/>
    <sortCondition ref="H3:H190"/>
    <sortCondition ref="I3:I190"/>
    <sortCondition ref="J3:J190"/>
    <sortCondition ref="K3:K190"/>
    <sortCondition ref="L3:L190"/>
  </sortState>
  <tableColumns count="20">
    <tableColumn id="10" xr3:uid="{00000000-0010-0000-0700-00000A000000}" name="Default Sort Key" dataDxfId="216"/>
    <tableColumn id="1" xr3:uid="{00000000-0010-0000-0700-000001000000}" name="No. of Component Carriers" dataDxfId="215"/>
    <tableColumn id="22" xr3:uid="{5C89334C-E71F-48BA-A035-1A106330D2CE}" name="Helper 1" dataDxfId="214">
      <calculatedColumnFormula>Table6[[#This Row],[Band Combination]]&amp;" "&amp;Table6[[#This Row],[RAN4
Release]]</calculatedColumnFormula>
    </tableColumn>
    <tableColumn id="2" xr3:uid="{00000000-0010-0000-0700-000002000000}" name="Band Combination" dataDxfId="213"/>
    <tableColumn id="4" xr3:uid="{00000000-0010-0000-0700-000004000000}" name="RAN4_x000a_Release" dataDxfId="212"/>
    <tableColumn id="8" xr3:uid="{172D421C-5645-452E-A643-55000736B519}" name="Helper" dataDxfId="211">
      <calculatedColumnFormula>Table6[[#This Row],[Band Combination]]&amp;" "&amp;Table6[[#This Row],[RAN4
Release]]</calculatedColumnFormula>
    </tableColumn>
    <tableColumn id="15" xr3:uid="{00000000-0010-0000-0700-00000F000000}" name="RAN5 Status_x000a__x000a_(Note 1)" dataDxfId="210"/>
    <tableColumn id="18" xr3:uid="{00000000-0010-0000-0700-000012000000}" name="LTE Band1" dataDxfId="209"/>
    <tableColumn id="19" xr3:uid="{00000000-0010-0000-0700-000013000000}" name="LTE Band2" dataDxfId="208"/>
    <tableColumn id="20" xr3:uid="{00000000-0010-0000-0700-000014000000}" name="LTE Band3" dataDxfId="207"/>
    <tableColumn id="16" xr3:uid="{00000000-0010-0000-0700-000010000000}" name="LTE Band4" dataDxfId="206"/>
    <tableColumn id="17" xr3:uid="{00000000-0010-0000-0700-000011000000}" name="LTE Band5" dataDxfId="205"/>
    <tableColumn id="13" xr3:uid="{00000000-0010-0000-0700-00000D000000}" name="100% Completion reached" dataDxfId="204"/>
    <tableColumn id="14" xr3:uid="{00000000-0010-0000-0700-00000E000000}" name="Overall Completion after _x000a_RAN5#91" dataDxfId="203"/>
    <tableColumn id="12" xr3:uid="{00000000-0010-0000-0700-00000C000000}" name="Overall Completion after RAN5#90" dataDxfId="202"/>
    <tableColumn id="11" xr3:uid="{00000000-0010-0000-0700-00000B000000}" name="Overall Completion after RAN5#89" dataDxfId="201" dataCellStyle="Percent"/>
    <tableColumn id="3" xr3:uid="{00000000-0010-0000-0700-000003000000}" name="Overall Completion after RAN5#88" dataDxfId="200" dataCellStyle="Percent"/>
    <tableColumn id="6" xr3:uid="{00000000-0010-0000-0700-000006000000}" name="Type of Carrier Aggregation" dataDxfId="199"/>
    <tableColumn id="7" xr3:uid="{00000000-0010-0000-0700-000007000000}" name="Supporting PTCRB Operator(s)" dataDxfId="198"/>
    <tableColumn id="9" xr3:uid="{00000000-0010-0000-0700-000009000000}" name="Comment" dataDxfId="197"/>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5" dT="2026-01-21T11:26:21.01" personId="{F927028C-46AA-4742-9F5C-66494A0B17DB}" id="{BF39F020-1FC8-4CDF-88EF-32EB071331CA}">
    <text>To be clarified with EchoStar (with or without UL MIMO)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5"/>
  <sheetViews>
    <sheetView tabSelected="1" zoomScaleNormal="100" workbookViewId="0">
      <selection sqref="A1:XFD1"/>
    </sheetView>
  </sheetViews>
  <sheetFormatPr defaultColWidth="9.453125" defaultRowHeight="14"/>
  <cols>
    <col min="1" max="1" width="9.453125" style="31"/>
    <col min="2" max="2" width="79.453125" style="31" customWidth="1"/>
    <col min="3" max="3" width="23.90625" style="31" bestFit="1" customWidth="1"/>
    <col min="4" max="4" width="12.453125" style="31" bestFit="1" customWidth="1"/>
    <col min="5" max="16384" width="9.453125" style="31"/>
  </cols>
  <sheetData>
    <row r="1" spans="1:4" s="253" customFormat="1" ht="134.9" customHeight="1"/>
    <row r="2" spans="1:4" s="158" customFormat="1" ht="26.15" customHeight="1">
      <c r="A2" s="254" t="s">
        <v>1325</v>
      </c>
      <c r="B2" s="254"/>
    </row>
    <row r="3" spans="1:4" s="158" customFormat="1" ht="26.15" customHeight="1">
      <c r="A3" s="255"/>
      <c r="B3" s="255"/>
    </row>
    <row r="4" spans="1:4" s="197" customFormat="1" ht="20">
      <c r="A4" s="196" t="s">
        <v>614</v>
      </c>
      <c r="B4" s="196"/>
      <c r="C4" s="196" t="s">
        <v>1319</v>
      </c>
    </row>
    <row r="5" spans="1:4" s="197" customFormat="1" ht="20">
      <c r="A5" s="196" t="s">
        <v>480</v>
      </c>
      <c r="B5" s="196"/>
    </row>
    <row r="6" spans="1:4" ht="18.649999999999999" customHeight="1">
      <c r="A6" s="256"/>
      <c r="B6" s="256"/>
    </row>
    <row r="7" spans="1:4" s="257" customFormat="1"/>
    <row r="8" spans="1:4">
      <c r="A8" s="252" t="s">
        <v>530</v>
      </c>
      <c r="B8" s="252"/>
      <c r="C8" s="198" t="s">
        <v>998</v>
      </c>
    </row>
    <row r="9" spans="1:4">
      <c r="A9" s="252" t="s">
        <v>838</v>
      </c>
      <c r="B9" s="252"/>
      <c r="C9" s="31" t="s">
        <v>999</v>
      </c>
      <c r="D9" s="31" t="s">
        <v>1326</v>
      </c>
    </row>
    <row r="10" spans="1:4">
      <c r="A10" s="252" t="s">
        <v>531</v>
      </c>
      <c r="B10" s="252"/>
      <c r="C10" s="31" t="s">
        <v>1000</v>
      </c>
      <c r="D10" s="31" t="s">
        <v>1327</v>
      </c>
    </row>
    <row r="11" spans="1:4">
      <c r="A11" s="252" t="s">
        <v>532</v>
      </c>
      <c r="B11" s="252"/>
    </row>
    <row r="12" spans="1:4">
      <c r="A12" s="252" t="s">
        <v>533</v>
      </c>
      <c r="B12" s="252"/>
    </row>
    <row r="13" spans="1:4">
      <c r="A13" s="252" t="s">
        <v>534</v>
      </c>
      <c r="B13" s="252"/>
    </row>
    <row r="14" spans="1:4">
      <c r="A14" s="141" t="s">
        <v>923</v>
      </c>
      <c r="B14" s="141"/>
    </row>
    <row r="15" spans="1:4">
      <c r="A15" s="252" t="s">
        <v>535</v>
      </c>
      <c r="B15" s="252"/>
    </row>
    <row r="16" spans="1:4">
      <c r="A16" s="252" t="s">
        <v>1293</v>
      </c>
      <c r="B16" s="252"/>
    </row>
    <row r="17" spans="1:3">
      <c r="A17" s="252" t="s">
        <v>536</v>
      </c>
      <c r="B17" s="252"/>
    </row>
    <row r="18" spans="1:3">
      <c r="A18" s="252" t="s">
        <v>1295</v>
      </c>
      <c r="B18" s="252"/>
    </row>
    <row r="19" spans="1:3">
      <c r="A19" s="252" t="s">
        <v>1296</v>
      </c>
      <c r="B19" s="252"/>
    </row>
    <row r="20" spans="1:3">
      <c r="A20" s="141" t="s">
        <v>1248</v>
      </c>
      <c r="B20" s="141"/>
    </row>
    <row r="21" spans="1:3">
      <c r="A21" s="141" t="s">
        <v>1249</v>
      </c>
      <c r="B21" s="141"/>
    </row>
    <row r="22" spans="1:3">
      <c r="A22" s="252" t="s">
        <v>537</v>
      </c>
      <c r="B22" s="252"/>
    </row>
    <row r="25" spans="1:3">
      <c r="A25" s="142" t="s">
        <v>1180</v>
      </c>
      <c r="B25" s="250" t="s">
        <v>1181</v>
      </c>
      <c r="C25" s="251"/>
    </row>
  </sheetData>
  <mergeCells count="18">
    <mergeCell ref="A16:B16"/>
    <mergeCell ref="A9:B9"/>
    <mergeCell ref="A8:B8"/>
    <mergeCell ref="A1:XFD1"/>
    <mergeCell ref="A2:B2"/>
    <mergeCell ref="A3:B3"/>
    <mergeCell ref="A6:B6"/>
    <mergeCell ref="A7:XFD7"/>
    <mergeCell ref="A10:B10"/>
    <mergeCell ref="A11:B11"/>
    <mergeCell ref="A12:B12"/>
    <mergeCell ref="A13:B13"/>
    <mergeCell ref="A15:B15"/>
    <mergeCell ref="B25:C25"/>
    <mergeCell ref="A17:B17"/>
    <mergeCell ref="A18:B18"/>
    <mergeCell ref="A19:B19"/>
    <mergeCell ref="A22:B22"/>
  </mergeCells>
  <phoneticPr fontId="13" type="noConversion"/>
  <hyperlinks>
    <hyperlink ref="A8" location="'Table 1_NR SA'!A1" display="Table 1_NR SA" xr:uid="{00000000-0004-0000-0000-000000000000}"/>
    <hyperlink ref="A10" location="'Table 2_NR-CA'!A1" display="Table 2_NR-CA" xr:uid="{00000000-0004-0000-0000-000001000000}"/>
    <hyperlink ref="A11" location="'Table 3_NR-DC'!A1" display="Table 3_NR-DC" xr:uid="{00000000-0004-0000-0000-000002000000}"/>
    <hyperlink ref="A12" location="'Table 4_EN-DC'!A1" display="Table 4_EN-DC" xr:uid="{00000000-0004-0000-0000-000003000000}"/>
    <hyperlink ref="A13" location="'Table 5_LTE'!A1" display="Table 5_LTE" xr:uid="{00000000-0004-0000-0000-000004000000}"/>
    <hyperlink ref="A15" location="'Table 6_LTE-CA'!A1" display="Table 6_LTE-CA" xr:uid="{00000000-0004-0000-0000-000005000000}"/>
    <hyperlink ref="A16" location="'Table 7_LTE-LAA'!A1" display="Table 7_LTE-LAA" xr:uid="{00000000-0004-0000-0000-000006000000}"/>
    <hyperlink ref="A17" location="'Table 8_LTE IBand &amp; 4G-3G IRAT'!A1" display="Table 8_LTE IBand &amp; 4G-3G IRAT" xr:uid="{00000000-0004-0000-0000-000007000000}"/>
    <hyperlink ref="A22" location="'Revision History'!A1" display="Revision History" xr:uid="{00000000-0004-0000-0000-000008000000}"/>
    <hyperlink ref="A18" location="'Table 9_Inter-RAT (5G-4G)'!A1" display="Table 9_Inter-RAT (5G-4G)" xr:uid="{00000000-0004-0000-0000-000009000000}"/>
    <hyperlink ref="A19" location="'Table 10_Inter-Band (5G)'!A1" display="Table 10_Inter-Band (5G)" xr:uid="{00000000-0004-0000-0000-00000A000000}"/>
    <hyperlink ref="A9" location="'Table 1a_NR SA SDL'!A1" display="Table 1a_NR SA SDL" xr:uid="{00000000-0004-0000-0000-00000B000000}"/>
    <hyperlink ref="A14" location="'Table 5a_LTE SDL'!A1" display="Table 5a_LTE SDL" xr:uid="{00000000-0004-0000-0000-00000C000000}"/>
    <hyperlink ref="A20" location="'Table 11_NR NTN'!A1" display="Table 11 NR NTN" xr:uid="{C5D005CE-5457-4697-A3E5-288C377DEC0B}"/>
    <hyperlink ref="A21" location="'Table 12_NB-IOT NTN'!A1" display="Table 12 NB-IOT NTN" xr:uid="{F4E54F5F-ADC7-48E6-A485-118C372243B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G1"/>
  <sheetViews>
    <sheetView workbookViewId="0">
      <selection activeCell="G34" sqref="G34"/>
    </sheetView>
  </sheetViews>
  <sheetFormatPr defaultColWidth="9.453125" defaultRowHeight="12.5"/>
  <cols>
    <col min="1" max="1" width="12.54296875" style="22" customWidth="1"/>
    <col min="2" max="2" width="25" style="22" bestFit="1" customWidth="1"/>
    <col min="3" max="3" width="33" style="22" customWidth="1"/>
    <col min="4" max="5" width="29" style="22" customWidth="1"/>
    <col min="6" max="6" width="25.54296875" style="22" bestFit="1" customWidth="1"/>
    <col min="7" max="7" width="26.54296875" style="33" customWidth="1"/>
    <col min="8" max="8" width="20.54296875" style="22" customWidth="1"/>
    <col min="9" max="9" width="49.54296875" style="22" customWidth="1"/>
    <col min="10" max="16384" width="9.453125" style="22"/>
  </cols>
  <sheetData/>
  <phoneticPr fontId="13" type="noConversion"/>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H66"/>
  <sheetViews>
    <sheetView workbookViewId="0">
      <selection activeCell="G34" sqref="G34"/>
    </sheetView>
  </sheetViews>
  <sheetFormatPr defaultColWidth="9.453125" defaultRowHeight="12.5"/>
  <cols>
    <col min="1" max="1" width="9.453125" style="22"/>
    <col min="2" max="2" width="14.453125" style="30" bestFit="1" customWidth="1"/>
    <col min="3" max="3" width="18" style="75" customWidth="1"/>
    <col min="4" max="4" width="26.54296875" style="22" customWidth="1"/>
    <col min="5" max="5" width="20.54296875" style="22" customWidth="1"/>
    <col min="6" max="6" width="29.54296875" style="22" customWidth="1"/>
    <col min="7" max="16384" width="9.453125" style="22"/>
  </cols>
  <sheetData>
    <row r="1" spans="1:8" s="18" customFormat="1" ht="14.5">
      <c r="A1" s="15" t="s">
        <v>448</v>
      </c>
      <c r="B1" s="15" t="str">
        <f>Cover!C4</f>
        <v>5.21.1</v>
      </c>
      <c r="C1" s="313" t="str">
        <f ca="1">MID(CELL("filename",A1),FIND("]",CELL("filename",A1))+1,256)</f>
        <v>Table 8_LTE IBand &amp; 4G-3G IRAT</v>
      </c>
      <c r="D1" s="313"/>
      <c r="E1" s="17" t="s">
        <v>538</v>
      </c>
      <c r="F1"/>
      <c r="G1" s="61"/>
      <c r="H1" s="61"/>
    </row>
    <row r="2" spans="1:8" ht="26">
      <c r="A2" s="45" t="s">
        <v>491</v>
      </c>
      <c r="B2" s="45" t="s">
        <v>369</v>
      </c>
      <c r="C2" s="20" t="s">
        <v>304</v>
      </c>
      <c r="D2" s="20" t="s">
        <v>468</v>
      </c>
      <c r="E2" s="46" t="s">
        <v>305</v>
      </c>
    </row>
    <row r="3" spans="1:8" ht="13">
      <c r="A3" s="29">
        <v>1</v>
      </c>
      <c r="B3" s="62" t="s">
        <v>10</v>
      </c>
      <c r="C3" s="63" t="s">
        <v>12</v>
      </c>
      <c r="D3" s="24" t="s">
        <v>469</v>
      </c>
      <c r="E3" s="25"/>
    </row>
    <row r="4" spans="1:8" ht="13">
      <c r="A4" s="29">
        <f>A3+1</f>
        <v>2</v>
      </c>
      <c r="B4" s="62" t="s">
        <v>10</v>
      </c>
      <c r="C4" s="63" t="s">
        <v>14</v>
      </c>
      <c r="D4" s="24" t="s">
        <v>469</v>
      </c>
      <c r="E4" s="25"/>
    </row>
    <row r="5" spans="1:8" ht="13">
      <c r="A5" s="29">
        <f t="shared" ref="A5:A55" si="0">A4+1</f>
        <v>3</v>
      </c>
      <c r="B5" s="62" t="s">
        <v>10</v>
      </c>
      <c r="C5" s="63" t="s">
        <v>16</v>
      </c>
      <c r="D5" s="24" t="s">
        <v>469</v>
      </c>
      <c r="E5" s="25"/>
    </row>
    <row r="6" spans="1:8" ht="13">
      <c r="A6" s="29">
        <f t="shared" si="0"/>
        <v>4</v>
      </c>
      <c r="B6" s="62" t="s">
        <v>10</v>
      </c>
      <c r="C6" s="63" t="s">
        <v>18</v>
      </c>
      <c r="D6" s="24" t="s">
        <v>469</v>
      </c>
      <c r="E6" s="25"/>
    </row>
    <row r="7" spans="1:8" ht="13">
      <c r="A7" s="29">
        <f t="shared" si="0"/>
        <v>5</v>
      </c>
      <c r="B7" s="62" t="s">
        <v>10</v>
      </c>
      <c r="C7" s="63" t="s">
        <v>22</v>
      </c>
      <c r="D7" s="24"/>
      <c r="E7" s="25"/>
    </row>
    <row r="8" spans="1:8" ht="13">
      <c r="A8" s="29">
        <f t="shared" si="0"/>
        <v>6</v>
      </c>
      <c r="B8" s="62" t="s">
        <v>10</v>
      </c>
      <c r="C8" s="63" t="s">
        <v>24</v>
      </c>
      <c r="D8" s="24" t="s">
        <v>469</v>
      </c>
      <c r="E8" s="25"/>
    </row>
    <row r="9" spans="1:8" ht="13">
      <c r="A9" s="29">
        <f t="shared" si="0"/>
        <v>7</v>
      </c>
      <c r="B9" s="62" t="s">
        <v>10</v>
      </c>
      <c r="C9" s="63" t="s">
        <v>26</v>
      </c>
      <c r="D9" s="24"/>
      <c r="E9" s="25"/>
    </row>
    <row r="10" spans="1:8" ht="13">
      <c r="A10" s="29">
        <f t="shared" si="0"/>
        <v>8</v>
      </c>
      <c r="B10" s="64" t="s">
        <v>10</v>
      </c>
      <c r="C10" s="65" t="s">
        <v>28</v>
      </c>
      <c r="D10" s="29" t="s">
        <v>469</v>
      </c>
      <c r="E10" s="28"/>
    </row>
    <row r="11" spans="1:8" ht="13">
      <c r="A11" s="29">
        <f t="shared" si="0"/>
        <v>9</v>
      </c>
      <c r="B11" s="64" t="s">
        <v>10</v>
      </c>
      <c r="C11" s="65" t="s">
        <v>30</v>
      </c>
      <c r="D11" s="29" t="s">
        <v>619</v>
      </c>
      <c r="E11" s="28"/>
    </row>
    <row r="12" spans="1:8" ht="13">
      <c r="A12" s="29">
        <f t="shared" si="0"/>
        <v>10</v>
      </c>
      <c r="B12" s="64" t="s">
        <v>10</v>
      </c>
      <c r="C12" s="65" t="s">
        <v>32</v>
      </c>
      <c r="D12" s="29" t="s">
        <v>469</v>
      </c>
      <c r="E12" s="28"/>
    </row>
    <row r="13" spans="1:8" ht="13">
      <c r="A13" s="29">
        <f t="shared" si="0"/>
        <v>11</v>
      </c>
      <c r="B13" s="64" t="s">
        <v>10</v>
      </c>
      <c r="C13" s="65" t="s">
        <v>34</v>
      </c>
      <c r="D13" s="29" t="s">
        <v>619</v>
      </c>
      <c r="E13" s="28"/>
    </row>
    <row r="14" spans="1:8" ht="13">
      <c r="A14" s="29">
        <f t="shared" si="0"/>
        <v>12</v>
      </c>
      <c r="B14" s="64" t="s">
        <v>10</v>
      </c>
      <c r="C14" s="65" t="s">
        <v>38</v>
      </c>
      <c r="D14" s="29"/>
      <c r="E14" s="28"/>
    </row>
    <row r="15" spans="1:8" ht="13">
      <c r="A15" s="29">
        <f t="shared" si="0"/>
        <v>13</v>
      </c>
      <c r="B15" s="64" t="s">
        <v>10</v>
      </c>
      <c r="C15" s="65" t="s">
        <v>40</v>
      </c>
      <c r="D15" s="29" t="s">
        <v>615</v>
      </c>
      <c r="E15" s="28"/>
    </row>
    <row r="16" spans="1:8" ht="13">
      <c r="A16" s="29">
        <f t="shared" si="0"/>
        <v>14</v>
      </c>
      <c r="B16" s="64" t="s">
        <v>10</v>
      </c>
      <c r="C16" s="65" t="s">
        <v>42</v>
      </c>
      <c r="D16" s="29" t="s">
        <v>615</v>
      </c>
      <c r="E16" s="28"/>
    </row>
    <row r="17" spans="1:5" ht="13">
      <c r="A17" s="29">
        <f t="shared" si="0"/>
        <v>15</v>
      </c>
      <c r="B17" s="62" t="s">
        <v>10</v>
      </c>
      <c r="C17" s="63" t="s">
        <v>44</v>
      </c>
      <c r="D17" s="24" t="s">
        <v>469</v>
      </c>
      <c r="E17" s="25"/>
    </row>
    <row r="18" spans="1:5" ht="13">
      <c r="A18" s="29">
        <f t="shared" si="0"/>
        <v>16</v>
      </c>
      <c r="B18" s="62" t="s">
        <v>10</v>
      </c>
      <c r="C18" s="63" t="s">
        <v>46</v>
      </c>
      <c r="D18" s="24" t="s">
        <v>469</v>
      </c>
      <c r="E18" s="25"/>
    </row>
    <row r="19" spans="1:5" ht="13">
      <c r="A19" s="29">
        <f t="shared" si="0"/>
        <v>17</v>
      </c>
      <c r="B19" s="62" t="s">
        <v>10</v>
      </c>
      <c r="C19" s="63" t="s">
        <v>50</v>
      </c>
      <c r="D19" s="24"/>
      <c r="E19" s="25"/>
    </row>
    <row r="20" spans="1:5" ht="13">
      <c r="A20" s="29">
        <f t="shared" si="0"/>
        <v>18</v>
      </c>
      <c r="B20" s="62" t="s">
        <v>10</v>
      </c>
      <c r="C20" s="63" t="s">
        <v>52</v>
      </c>
      <c r="D20" s="24" t="s">
        <v>469</v>
      </c>
      <c r="E20" s="25"/>
    </row>
    <row r="21" spans="1:5" ht="13">
      <c r="A21" s="29">
        <f t="shared" si="0"/>
        <v>19</v>
      </c>
      <c r="B21" s="62" t="s">
        <v>10</v>
      </c>
      <c r="C21" s="63" t="s">
        <v>54</v>
      </c>
      <c r="D21" s="24"/>
      <c r="E21" s="25"/>
    </row>
    <row r="22" spans="1:5" ht="13">
      <c r="A22" s="29">
        <f t="shared" si="0"/>
        <v>20</v>
      </c>
      <c r="B22" s="64" t="s">
        <v>10</v>
      </c>
      <c r="C22" s="65" t="s">
        <v>56</v>
      </c>
      <c r="D22" s="29" t="s">
        <v>619</v>
      </c>
      <c r="E22" s="28"/>
    </row>
    <row r="23" spans="1:5" ht="13">
      <c r="A23" s="29">
        <f t="shared" si="0"/>
        <v>21</v>
      </c>
      <c r="B23" s="64" t="s">
        <v>10</v>
      </c>
      <c r="C23" s="65" t="s">
        <v>58</v>
      </c>
      <c r="D23" s="29" t="s">
        <v>619</v>
      </c>
      <c r="E23" s="28"/>
    </row>
    <row r="24" spans="1:5" ht="13">
      <c r="A24" s="29">
        <f t="shared" si="0"/>
        <v>22</v>
      </c>
      <c r="B24" s="62" t="s">
        <v>10</v>
      </c>
      <c r="C24" s="63" t="s">
        <v>60</v>
      </c>
      <c r="D24" s="24"/>
      <c r="E24" s="25"/>
    </row>
    <row r="25" spans="1:5" ht="13">
      <c r="A25" s="29">
        <f t="shared" si="0"/>
        <v>23</v>
      </c>
      <c r="B25" s="62" t="s">
        <v>10</v>
      </c>
      <c r="C25" s="63" t="s">
        <v>62</v>
      </c>
      <c r="D25" s="24" t="s">
        <v>469</v>
      </c>
      <c r="E25" s="25"/>
    </row>
    <row r="26" spans="1:5" ht="13">
      <c r="A26" s="29">
        <f t="shared" si="0"/>
        <v>24</v>
      </c>
      <c r="B26" s="62" t="s">
        <v>10</v>
      </c>
      <c r="C26" s="63" t="s">
        <v>63</v>
      </c>
      <c r="D26" s="24"/>
      <c r="E26" s="25"/>
    </row>
    <row r="27" spans="1:5" ht="13">
      <c r="A27" s="29">
        <f t="shared" si="0"/>
        <v>25</v>
      </c>
      <c r="B27" s="64" t="s">
        <v>10</v>
      </c>
      <c r="C27" s="65" t="s">
        <v>64</v>
      </c>
      <c r="D27" s="29" t="s">
        <v>619</v>
      </c>
      <c r="E27" s="28"/>
    </row>
    <row r="28" spans="1:5" ht="13">
      <c r="A28" s="29">
        <f t="shared" si="0"/>
        <v>26</v>
      </c>
      <c r="B28" s="64" t="s">
        <v>10</v>
      </c>
      <c r="C28" s="65" t="s">
        <v>67</v>
      </c>
      <c r="D28" s="29"/>
      <c r="E28" s="28"/>
    </row>
    <row r="29" spans="1:5" ht="13">
      <c r="A29" s="29">
        <f t="shared" si="0"/>
        <v>27</v>
      </c>
      <c r="B29" s="62" t="s">
        <v>10</v>
      </c>
      <c r="C29" s="63" t="s">
        <v>71</v>
      </c>
      <c r="D29" s="24"/>
      <c r="E29" s="25"/>
    </row>
    <row r="30" spans="1:5" ht="13">
      <c r="A30" s="29">
        <f t="shared" si="0"/>
        <v>28</v>
      </c>
      <c r="B30" s="64" t="s">
        <v>10</v>
      </c>
      <c r="C30" s="65" t="s">
        <v>68</v>
      </c>
      <c r="D30" s="29" t="s">
        <v>615</v>
      </c>
      <c r="E30" s="28"/>
    </row>
    <row r="31" spans="1:5" ht="13">
      <c r="A31" s="29">
        <f t="shared" si="0"/>
        <v>29</v>
      </c>
      <c r="B31" s="64" t="s">
        <v>10</v>
      </c>
      <c r="C31" s="65" t="s">
        <v>69</v>
      </c>
      <c r="D31" s="29" t="s">
        <v>615</v>
      </c>
      <c r="E31" s="28"/>
    </row>
    <row r="32" spans="1:5" ht="13">
      <c r="A32" s="29">
        <f t="shared" si="0"/>
        <v>30</v>
      </c>
      <c r="B32" s="62" t="s">
        <v>10</v>
      </c>
      <c r="C32" s="63" t="s">
        <v>70</v>
      </c>
      <c r="D32" s="24"/>
      <c r="E32" s="25"/>
    </row>
    <row r="33" spans="1:5" ht="13">
      <c r="A33" s="29">
        <f t="shared" si="0"/>
        <v>31</v>
      </c>
      <c r="B33" s="64" t="s">
        <v>368</v>
      </c>
      <c r="C33" s="65" t="s">
        <v>13</v>
      </c>
      <c r="D33" s="29" t="s">
        <v>469</v>
      </c>
      <c r="E33" s="28"/>
    </row>
    <row r="34" spans="1:5" ht="13">
      <c r="A34" s="29">
        <f t="shared" si="0"/>
        <v>32</v>
      </c>
      <c r="B34" s="64" t="s">
        <v>368</v>
      </c>
      <c r="C34" s="65" t="s">
        <v>15</v>
      </c>
      <c r="D34" s="29"/>
      <c r="E34" s="28"/>
    </row>
    <row r="35" spans="1:5" ht="13">
      <c r="A35" s="29">
        <f t="shared" si="0"/>
        <v>33</v>
      </c>
      <c r="B35" s="64" t="s">
        <v>368</v>
      </c>
      <c r="C35" s="65" t="s">
        <v>17</v>
      </c>
      <c r="D35" s="29" t="s">
        <v>469</v>
      </c>
      <c r="E35" s="28"/>
    </row>
    <row r="36" spans="1:5" ht="13">
      <c r="A36" s="29">
        <f t="shared" si="0"/>
        <v>34</v>
      </c>
      <c r="B36" s="66" t="s">
        <v>368</v>
      </c>
      <c r="C36" s="67" t="s">
        <v>523</v>
      </c>
      <c r="D36" s="68" t="s">
        <v>469</v>
      </c>
      <c r="E36" s="69"/>
    </row>
    <row r="37" spans="1:5" ht="13">
      <c r="A37" s="29">
        <f t="shared" si="0"/>
        <v>35</v>
      </c>
      <c r="B37" s="66" t="s">
        <v>368</v>
      </c>
      <c r="C37" s="67" t="s">
        <v>21</v>
      </c>
      <c r="D37" s="68"/>
      <c r="E37" s="69"/>
    </row>
    <row r="38" spans="1:5" ht="13">
      <c r="A38" s="29">
        <f t="shared" si="0"/>
        <v>36</v>
      </c>
      <c r="B38" s="66" t="s">
        <v>368</v>
      </c>
      <c r="C38" s="67" t="s">
        <v>23</v>
      </c>
      <c r="D38" s="68" t="s">
        <v>469</v>
      </c>
      <c r="E38" s="69"/>
    </row>
    <row r="39" spans="1:5" ht="13">
      <c r="A39" s="29">
        <f t="shared" si="0"/>
        <v>37</v>
      </c>
      <c r="B39" s="64" t="s">
        <v>368</v>
      </c>
      <c r="C39" s="65" t="s">
        <v>25</v>
      </c>
      <c r="D39" s="29" t="s">
        <v>469</v>
      </c>
      <c r="E39" s="28"/>
    </row>
    <row r="40" spans="1:5" ht="13">
      <c r="A40" s="29">
        <f t="shared" si="0"/>
        <v>38</v>
      </c>
      <c r="B40" s="64" t="s">
        <v>368</v>
      </c>
      <c r="C40" s="65" t="s">
        <v>27</v>
      </c>
      <c r="D40" s="29" t="s">
        <v>469</v>
      </c>
      <c r="E40" s="28"/>
    </row>
    <row r="41" spans="1:5" ht="13">
      <c r="A41" s="29">
        <f t="shared" si="0"/>
        <v>39</v>
      </c>
      <c r="B41" s="66" t="s">
        <v>368</v>
      </c>
      <c r="C41" s="67" t="s">
        <v>29</v>
      </c>
      <c r="D41" s="68" t="s">
        <v>469</v>
      </c>
      <c r="E41" s="69"/>
    </row>
    <row r="42" spans="1:5" ht="13">
      <c r="A42" s="29">
        <f t="shared" si="0"/>
        <v>40</v>
      </c>
      <c r="B42" s="66" t="s">
        <v>368</v>
      </c>
      <c r="C42" s="67" t="s">
        <v>31</v>
      </c>
      <c r="D42" s="68" t="s">
        <v>469</v>
      </c>
      <c r="E42" s="69"/>
    </row>
    <row r="43" spans="1:5" ht="13">
      <c r="A43" s="29">
        <f t="shared" si="0"/>
        <v>41</v>
      </c>
      <c r="B43" s="64" t="s">
        <v>368</v>
      </c>
      <c r="C43" s="65" t="s">
        <v>33</v>
      </c>
      <c r="D43" s="29" t="s">
        <v>469</v>
      </c>
      <c r="E43" s="28"/>
    </row>
    <row r="44" spans="1:5" ht="13">
      <c r="A44" s="29">
        <f t="shared" si="0"/>
        <v>42</v>
      </c>
      <c r="B44" s="64" t="s">
        <v>368</v>
      </c>
      <c r="C44" s="65" t="s">
        <v>35</v>
      </c>
      <c r="D44" s="29"/>
      <c r="E44" s="28"/>
    </row>
    <row r="45" spans="1:5" ht="13">
      <c r="A45" s="29">
        <f t="shared" si="0"/>
        <v>43</v>
      </c>
      <c r="B45" s="64" t="s">
        <v>368</v>
      </c>
      <c r="C45" s="65" t="s">
        <v>37</v>
      </c>
      <c r="D45" s="29" t="s">
        <v>469</v>
      </c>
      <c r="E45" s="28"/>
    </row>
    <row r="46" spans="1:5" ht="13">
      <c r="A46" s="29">
        <f t="shared" si="0"/>
        <v>44</v>
      </c>
      <c r="B46" s="66" t="s">
        <v>368</v>
      </c>
      <c r="C46" s="67" t="s">
        <v>39</v>
      </c>
      <c r="D46" s="68" t="s">
        <v>469</v>
      </c>
      <c r="E46" s="69"/>
    </row>
    <row r="47" spans="1:5" ht="13">
      <c r="A47" s="29">
        <f t="shared" si="0"/>
        <v>45</v>
      </c>
      <c r="B47" s="66" t="s">
        <v>368</v>
      </c>
      <c r="C47" s="67" t="s">
        <v>41</v>
      </c>
      <c r="D47" s="68"/>
      <c r="E47" s="69"/>
    </row>
    <row r="48" spans="1:5" ht="13">
      <c r="A48" s="29">
        <f t="shared" si="0"/>
        <v>46</v>
      </c>
      <c r="B48" s="66" t="s">
        <v>368</v>
      </c>
      <c r="C48" s="67" t="s">
        <v>43</v>
      </c>
      <c r="D48" s="68" t="s">
        <v>469</v>
      </c>
      <c r="E48" s="69"/>
    </row>
    <row r="49" spans="1:6" ht="13">
      <c r="A49" s="29">
        <f t="shared" si="0"/>
        <v>47</v>
      </c>
      <c r="B49" s="66" t="s">
        <v>368</v>
      </c>
      <c r="C49" s="67" t="s">
        <v>49</v>
      </c>
      <c r="D49" s="68"/>
      <c r="E49" s="69"/>
    </row>
    <row r="50" spans="1:6" ht="13">
      <c r="A50" s="29">
        <f t="shared" si="0"/>
        <v>48</v>
      </c>
      <c r="B50" s="66" t="s">
        <v>368</v>
      </c>
      <c r="C50" s="67" t="s">
        <v>51</v>
      </c>
      <c r="D50" s="68"/>
      <c r="E50" s="69"/>
    </row>
    <row r="51" spans="1:6" ht="13">
      <c r="A51" s="29">
        <f t="shared" si="0"/>
        <v>49</v>
      </c>
      <c r="B51" s="64" t="s">
        <v>368</v>
      </c>
      <c r="C51" s="65" t="s">
        <v>53</v>
      </c>
      <c r="D51" s="29" t="s">
        <v>469</v>
      </c>
      <c r="E51" s="28"/>
    </row>
    <row r="52" spans="1:6" ht="13">
      <c r="A52" s="29">
        <f t="shared" si="0"/>
        <v>50</v>
      </c>
      <c r="B52" s="64" t="s">
        <v>368</v>
      </c>
      <c r="C52" s="65" t="s">
        <v>55</v>
      </c>
      <c r="D52" s="29"/>
      <c r="E52" s="28"/>
    </row>
    <row r="53" spans="1:6" ht="13">
      <c r="A53" s="29">
        <f t="shared" si="0"/>
        <v>51</v>
      </c>
      <c r="B53" s="64" t="s">
        <v>368</v>
      </c>
      <c r="C53" s="65" t="s">
        <v>57</v>
      </c>
      <c r="D53" s="29" t="s">
        <v>469</v>
      </c>
      <c r="E53" s="28"/>
    </row>
    <row r="54" spans="1:6" ht="13">
      <c r="A54" s="29">
        <f t="shared" si="0"/>
        <v>52</v>
      </c>
      <c r="B54" s="66" t="s">
        <v>368</v>
      </c>
      <c r="C54" s="67" t="s">
        <v>59</v>
      </c>
      <c r="D54" s="68"/>
      <c r="E54" s="69"/>
    </row>
    <row r="55" spans="1:6" ht="13">
      <c r="A55" s="29">
        <f t="shared" si="0"/>
        <v>53</v>
      </c>
      <c r="B55" s="70" t="s">
        <v>368</v>
      </c>
      <c r="C55" s="71" t="s">
        <v>61</v>
      </c>
      <c r="D55" s="72"/>
      <c r="E55" s="73"/>
    </row>
    <row r="56" spans="1:6" ht="15" customHeight="1">
      <c r="A56" s="311" t="s">
        <v>72</v>
      </c>
      <c r="B56" s="311"/>
      <c r="C56" s="311"/>
      <c r="D56" s="311"/>
      <c r="E56" s="311"/>
      <c r="F56" s="312"/>
    </row>
    <row r="57" spans="1:6">
      <c r="C57" s="74"/>
    </row>
    <row r="58" spans="1:6">
      <c r="C58" s="74"/>
    </row>
    <row r="59" spans="1:6">
      <c r="C59" s="74"/>
    </row>
    <row r="60" spans="1:6">
      <c r="C60" s="74"/>
    </row>
    <row r="61" spans="1:6">
      <c r="C61" s="74"/>
    </row>
    <row r="62" spans="1:6">
      <c r="C62" s="74"/>
    </row>
    <row r="63" spans="1:6">
      <c r="C63" s="74"/>
    </row>
    <row r="64" spans="1:6">
      <c r="C64" s="74"/>
    </row>
    <row r="65" spans="3:3">
      <c r="C65" s="74"/>
    </row>
    <row r="66" spans="3:3">
      <c r="C66" s="74"/>
    </row>
  </sheetData>
  <mergeCells count="2">
    <mergeCell ref="A56:F56"/>
    <mergeCell ref="C1:D1"/>
  </mergeCells>
  <phoneticPr fontId="13" type="noConversion"/>
  <hyperlinks>
    <hyperlink ref="E1" location="Cover!B23" display="--&gt; Cover" xr:uid="{C5E36763-890C-46A4-8539-717AC3428B5C}"/>
  </hyperlinks>
  <pageMargins left="0.7" right="0.7" top="0.75" bottom="0.75" header="0.3" footer="0.3"/>
  <pageSetup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C38"/>
  <sheetViews>
    <sheetView workbookViewId="0">
      <selection activeCell="I36" sqref="I35:I36"/>
    </sheetView>
  </sheetViews>
  <sheetFormatPr defaultRowHeight="14.5"/>
  <cols>
    <col min="2" max="2" width="14.453125" bestFit="1" customWidth="1"/>
    <col min="3" max="3" width="15.453125" bestFit="1" customWidth="1"/>
  </cols>
  <sheetData>
    <row r="1" spans="2:3">
      <c r="B1" t="s">
        <v>72</v>
      </c>
    </row>
    <row r="3" spans="2:3">
      <c r="B3" s="2" t="s">
        <v>10</v>
      </c>
      <c r="C3" s="2" t="s">
        <v>11</v>
      </c>
    </row>
    <row r="4" spans="2:3">
      <c r="B4" s="3" t="s">
        <v>12</v>
      </c>
      <c r="C4" s="4" t="s">
        <v>13</v>
      </c>
    </row>
    <row r="5" spans="2:3">
      <c r="B5" s="3" t="s">
        <v>14</v>
      </c>
      <c r="C5" s="4" t="s">
        <v>15</v>
      </c>
    </row>
    <row r="6" spans="2:3">
      <c r="B6" s="3" t="s">
        <v>16</v>
      </c>
      <c r="C6" s="4" t="s">
        <v>17</v>
      </c>
    </row>
    <row r="7" spans="2:3">
      <c r="B7" s="3" t="s">
        <v>18</v>
      </c>
      <c r="C7" s="4" t="s">
        <v>19</v>
      </c>
    </row>
    <row r="8" spans="2:3">
      <c r="B8" s="3" t="s">
        <v>20</v>
      </c>
      <c r="C8" s="4" t="s">
        <v>21</v>
      </c>
    </row>
    <row r="9" spans="2:3">
      <c r="B9" s="3" t="s">
        <v>22</v>
      </c>
      <c r="C9" s="4" t="s">
        <v>23</v>
      </c>
    </row>
    <row r="10" spans="2:3">
      <c r="B10" s="3" t="s">
        <v>24</v>
      </c>
      <c r="C10" s="4" t="s">
        <v>25</v>
      </c>
    </row>
    <row r="11" spans="2:3">
      <c r="B11" s="3" t="s">
        <v>26</v>
      </c>
      <c r="C11" s="4" t="s">
        <v>27</v>
      </c>
    </row>
    <row r="12" spans="2:3">
      <c r="B12" s="3" t="s">
        <v>28</v>
      </c>
      <c r="C12" s="4" t="s">
        <v>29</v>
      </c>
    </row>
    <row r="13" spans="2:3">
      <c r="B13" s="3" t="s">
        <v>30</v>
      </c>
      <c r="C13" s="4" t="s">
        <v>31</v>
      </c>
    </row>
    <row r="14" spans="2:3">
      <c r="B14" s="3" t="s">
        <v>32</v>
      </c>
      <c r="C14" s="4" t="s">
        <v>33</v>
      </c>
    </row>
    <row r="15" spans="2:3">
      <c r="B15" s="3" t="s">
        <v>34</v>
      </c>
      <c r="C15" s="4" t="s">
        <v>35</v>
      </c>
    </row>
    <row r="16" spans="2:3">
      <c r="B16" s="3" t="s">
        <v>36</v>
      </c>
      <c r="C16" s="4" t="s">
        <v>37</v>
      </c>
    </row>
    <row r="17" spans="2:3">
      <c r="B17" s="3" t="s">
        <v>38</v>
      </c>
      <c r="C17" s="4" t="s">
        <v>39</v>
      </c>
    </row>
    <row r="18" spans="2:3">
      <c r="B18" s="3" t="s">
        <v>40</v>
      </c>
      <c r="C18" s="4" t="s">
        <v>41</v>
      </c>
    </row>
    <row r="19" spans="2:3">
      <c r="B19" s="3" t="s">
        <v>42</v>
      </c>
      <c r="C19" s="4" t="s">
        <v>43</v>
      </c>
    </row>
    <row r="20" spans="2:3">
      <c r="B20" s="3" t="s">
        <v>44</v>
      </c>
      <c r="C20" s="4" t="s">
        <v>45</v>
      </c>
    </row>
    <row r="21" spans="2:3">
      <c r="B21" s="3" t="s">
        <v>46</v>
      </c>
      <c r="C21" s="4" t="s">
        <v>47</v>
      </c>
    </row>
    <row r="22" spans="2:3">
      <c r="B22" s="3" t="s">
        <v>48</v>
      </c>
      <c r="C22" s="4" t="s">
        <v>49</v>
      </c>
    </row>
    <row r="23" spans="2:3">
      <c r="B23" s="3" t="s">
        <v>50</v>
      </c>
      <c r="C23" s="4" t="s">
        <v>51</v>
      </c>
    </row>
    <row r="24" spans="2:3">
      <c r="B24" s="3" t="s">
        <v>52</v>
      </c>
      <c r="C24" s="4" t="s">
        <v>53</v>
      </c>
    </row>
    <row r="25" spans="2:3">
      <c r="B25" s="3" t="s">
        <v>54</v>
      </c>
      <c r="C25" s="4" t="s">
        <v>55</v>
      </c>
    </row>
    <row r="26" spans="2:3">
      <c r="B26" s="3" t="s">
        <v>56</v>
      </c>
      <c r="C26" s="4" t="s">
        <v>57</v>
      </c>
    </row>
    <row r="27" spans="2:3">
      <c r="B27" s="3" t="s">
        <v>58</v>
      </c>
      <c r="C27" s="4" t="s">
        <v>59</v>
      </c>
    </row>
    <row r="28" spans="2:3">
      <c r="B28" s="3" t="s">
        <v>60</v>
      </c>
      <c r="C28" s="4" t="s">
        <v>61</v>
      </c>
    </row>
    <row r="29" spans="2:3">
      <c r="B29" s="3" t="s">
        <v>62</v>
      </c>
      <c r="C29" s="4"/>
    </row>
    <row r="30" spans="2:3">
      <c r="B30" s="3" t="s">
        <v>63</v>
      </c>
      <c r="C30" s="4"/>
    </row>
    <row r="31" spans="2:3">
      <c r="B31" s="3" t="s">
        <v>64</v>
      </c>
      <c r="C31" s="4"/>
    </row>
    <row r="32" spans="2:3">
      <c r="B32" s="3" t="s">
        <v>65</v>
      </c>
      <c r="C32" s="4"/>
    </row>
    <row r="33" spans="2:3">
      <c r="B33" s="3" t="s">
        <v>66</v>
      </c>
      <c r="C33" s="4"/>
    </row>
    <row r="34" spans="2:3">
      <c r="B34" s="3" t="s">
        <v>67</v>
      </c>
      <c r="C34" s="4"/>
    </row>
    <row r="35" spans="2:3">
      <c r="B35" s="3" t="s">
        <v>68</v>
      </c>
      <c r="C35" s="4"/>
    </row>
    <row r="36" spans="2:3">
      <c r="B36" s="3" t="s">
        <v>69</v>
      </c>
      <c r="C36" s="4"/>
    </row>
    <row r="37" spans="2:3">
      <c r="B37" s="3" t="s">
        <v>70</v>
      </c>
      <c r="C37" s="4"/>
    </row>
    <row r="38" spans="2:3">
      <c r="B38" s="3" t="s">
        <v>71</v>
      </c>
      <c r="C38" s="4"/>
    </row>
  </sheetData>
  <phoneticPr fontId="13"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B1:F76"/>
  <sheetViews>
    <sheetView workbookViewId="0">
      <selection activeCell="F3" sqref="F3"/>
    </sheetView>
  </sheetViews>
  <sheetFormatPr defaultRowHeight="14.5"/>
  <cols>
    <col min="2" max="2" width="19.453125" customWidth="1"/>
    <col min="3" max="3" width="15" customWidth="1"/>
    <col min="4" max="4" width="19" customWidth="1"/>
    <col min="5" max="5" width="20.54296875" customWidth="1"/>
    <col min="6" max="6" width="16.453125" customWidth="1"/>
  </cols>
  <sheetData>
    <row r="1" spans="2:6" s="1" customFormat="1">
      <c r="B1" s="1" t="s">
        <v>9</v>
      </c>
    </row>
    <row r="2" spans="2:6" ht="15" thickBot="1"/>
    <row r="3" spans="2:6" ht="15" thickBot="1">
      <c r="B3" s="9" t="s">
        <v>75</v>
      </c>
      <c r="C3" s="10" t="s">
        <v>95</v>
      </c>
      <c r="D3" s="10" t="s">
        <v>78</v>
      </c>
      <c r="E3" s="10" t="s">
        <v>84</v>
      </c>
      <c r="F3" s="10" t="s">
        <v>119</v>
      </c>
    </row>
    <row r="4" spans="2:6">
      <c r="B4" s="5" t="s">
        <v>120</v>
      </c>
      <c r="C4" s="6" t="s">
        <v>165</v>
      </c>
      <c r="D4" s="6" t="s">
        <v>235</v>
      </c>
      <c r="E4" s="6" t="s">
        <v>285</v>
      </c>
      <c r="F4" s="6" t="s">
        <v>121</v>
      </c>
    </row>
    <row r="5" spans="2:6">
      <c r="B5" s="5" t="s">
        <v>121</v>
      </c>
      <c r="C5" s="6" t="s">
        <v>166</v>
      </c>
      <c r="D5" s="6" t="s">
        <v>236</v>
      </c>
      <c r="E5" s="6" t="s">
        <v>286</v>
      </c>
      <c r="F5" s="6" t="s">
        <v>122</v>
      </c>
    </row>
    <row r="6" spans="2:6">
      <c r="B6" s="5" t="s">
        <v>122</v>
      </c>
      <c r="C6" s="6" t="s">
        <v>167</v>
      </c>
      <c r="D6" s="6" t="s">
        <v>237</v>
      </c>
      <c r="E6" s="6" t="s">
        <v>287</v>
      </c>
      <c r="F6" s="6" t="s">
        <v>123</v>
      </c>
    </row>
    <row r="7" spans="2:6">
      <c r="B7" s="5" t="s">
        <v>123</v>
      </c>
      <c r="C7" s="6" t="s">
        <v>168</v>
      </c>
      <c r="D7" s="6" t="s">
        <v>238</v>
      </c>
      <c r="E7" s="6" t="s">
        <v>288</v>
      </c>
      <c r="F7" s="6" t="s">
        <v>133</v>
      </c>
    </row>
    <row r="8" spans="2:6">
      <c r="B8" s="5" t="s">
        <v>124</v>
      </c>
      <c r="C8" s="6" t="s">
        <v>169</v>
      </c>
      <c r="D8" s="6" t="s">
        <v>239</v>
      </c>
      <c r="E8" s="6" t="s">
        <v>289</v>
      </c>
      <c r="F8" s="6" t="s">
        <v>135</v>
      </c>
    </row>
    <row r="9" spans="2:6">
      <c r="B9" s="5" t="s">
        <v>125</v>
      </c>
      <c r="C9" s="6" t="s">
        <v>170</v>
      </c>
      <c r="D9" s="6" t="s">
        <v>240</v>
      </c>
      <c r="E9" s="6" t="s">
        <v>290</v>
      </c>
      <c r="F9" s="6" t="s">
        <v>302</v>
      </c>
    </row>
    <row r="10" spans="2:6">
      <c r="B10" s="5" t="s">
        <v>126</v>
      </c>
      <c r="C10" s="6" t="s">
        <v>171</v>
      </c>
      <c r="D10" s="6" t="s">
        <v>241</v>
      </c>
      <c r="E10" s="6" t="s">
        <v>291</v>
      </c>
      <c r="F10" s="6" t="s">
        <v>303</v>
      </c>
    </row>
    <row r="11" spans="2:6">
      <c r="B11" s="5" t="s">
        <v>127</v>
      </c>
      <c r="C11" s="6" t="s">
        <v>172</v>
      </c>
      <c r="D11" s="6" t="s">
        <v>242</v>
      </c>
      <c r="E11" s="6" t="s">
        <v>292</v>
      </c>
      <c r="F11" s="6" t="s">
        <v>148</v>
      </c>
    </row>
    <row r="12" spans="2:6">
      <c r="B12" s="5" t="s">
        <v>128</v>
      </c>
      <c r="C12" s="6" t="s">
        <v>173</v>
      </c>
      <c r="D12" s="6" t="s">
        <v>243</v>
      </c>
      <c r="E12" s="6" t="s">
        <v>293</v>
      </c>
      <c r="F12" s="6" t="s">
        <v>154</v>
      </c>
    </row>
    <row r="13" spans="2:6">
      <c r="B13" s="5" t="s">
        <v>129</v>
      </c>
      <c r="C13" s="6" t="s">
        <v>174</v>
      </c>
      <c r="D13" s="6" t="s">
        <v>244</v>
      </c>
      <c r="E13" s="6" t="s">
        <v>294</v>
      </c>
      <c r="F13" s="6" t="s">
        <v>161</v>
      </c>
    </row>
    <row r="14" spans="2:6">
      <c r="B14" s="5" t="s">
        <v>130</v>
      </c>
      <c r="C14" s="6" t="s">
        <v>175</v>
      </c>
      <c r="D14" s="6" t="s">
        <v>245</v>
      </c>
      <c r="E14" s="6" t="s">
        <v>295</v>
      </c>
      <c r="F14" s="6"/>
    </row>
    <row r="15" spans="2:6">
      <c r="B15" s="5" t="s">
        <v>131</v>
      </c>
      <c r="C15" s="6" t="s">
        <v>176</v>
      </c>
      <c r="D15" s="6" t="s">
        <v>246</v>
      </c>
      <c r="E15" s="6" t="s">
        <v>296</v>
      </c>
      <c r="F15" s="11"/>
    </row>
    <row r="16" spans="2:6">
      <c r="B16" s="5" t="s">
        <v>132</v>
      </c>
      <c r="C16" s="6" t="s">
        <v>177</v>
      </c>
      <c r="D16" s="6" t="s">
        <v>247</v>
      </c>
      <c r="E16" s="6" t="s">
        <v>297</v>
      </c>
      <c r="F16" s="11"/>
    </row>
    <row r="17" spans="2:6">
      <c r="B17" s="5" t="s">
        <v>133</v>
      </c>
      <c r="C17" s="6" t="s">
        <v>178</v>
      </c>
      <c r="D17" s="6" t="s">
        <v>248</v>
      </c>
      <c r="E17" s="6" t="s">
        <v>298</v>
      </c>
      <c r="F17" s="11"/>
    </row>
    <row r="18" spans="2:6">
      <c r="B18" s="5" t="s">
        <v>134</v>
      </c>
      <c r="C18" s="6" t="s">
        <v>179</v>
      </c>
      <c r="D18" s="6" t="s">
        <v>249</v>
      </c>
      <c r="E18" s="6" t="s">
        <v>299</v>
      </c>
      <c r="F18" s="11"/>
    </row>
    <row r="19" spans="2:6">
      <c r="B19" s="5" t="s">
        <v>135</v>
      </c>
      <c r="C19" s="6" t="s">
        <v>180</v>
      </c>
      <c r="D19" s="6" t="s">
        <v>250</v>
      </c>
      <c r="E19" s="6" t="s">
        <v>300</v>
      </c>
      <c r="F19" s="11"/>
    </row>
    <row r="20" spans="2:6">
      <c r="B20" s="5" t="s">
        <v>136</v>
      </c>
      <c r="C20" s="6" t="s">
        <v>181</v>
      </c>
      <c r="D20" s="6" t="s">
        <v>251</v>
      </c>
      <c r="E20" s="6" t="s">
        <v>301</v>
      </c>
      <c r="F20" s="11"/>
    </row>
    <row r="21" spans="2:6">
      <c r="B21" s="5" t="s">
        <v>137</v>
      </c>
      <c r="C21" s="6" t="s">
        <v>182</v>
      </c>
      <c r="D21" s="6" t="s">
        <v>252</v>
      </c>
      <c r="E21" s="11"/>
      <c r="F21" s="11"/>
    </row>
    <row r="22" spans="2:6">
      <c r="B22" s="5" t="s">
        <v>138</v>
      </c>
      <c r="C22" s="6" t="s">
        <v>183</v>
      </c>
      <c r="D22" s="6" t="s">
        <v>253</v>
      </c>
      <c r="E22" s="11"/>
      <c r="F22" s="11"/>
    </row>
    <row r="23" spans="2:6">
      <c r="B23" s="5" t="s">
        <v>139</v>
      </c>
      <c r="C23" s="6" t="s">
        <v>184</v>
      </c>
      <c r="D23" s="6" t="s">
        <v>254</v>
      </c>
      <c r="E23" s="11"/>
      <c r="F23" s="11"/>
    </row>
    <row r="24" spans="2:6">
      <c r="B24" s="5" t="s">
        <v>140</v>
      </c>
      <c r="C24" s="6" t="s">
        <v>185</v>
      </c>
      <c r="D24" s="6" t="s">
        <v>255</v>
      </c>
      <c r="E24" s="11"/>
      <c r="F24" s="11"/>
    </row>
    <row r="25" spans="2:6">
      <c r="B25" s="5" t="s">
        <v>141</v>
      </c>
      <c r="C25" s="6" t="s">
        <v>186</v>
      </c>
      <c r="D25" s="6" t="s">
        <v>256</v>
      </c>
      <c r="E25" s="11"/>
      <c r="F25" s="11"/>
    </row>
    <row r="26" spans="2:6">
      <c r="B26" s="5" t="s">
        <v>142</v>
      </c>
      <c r="C26" s="6" t="s">
        <v>187</v>
      </c>
      <c r="D26" s="6" t="s">
        <v>257</v>
      </c>
      <c r="E26" s="11"/>
      <c r="F26" s="11"/>
    </row>
    <row r="27" spans="2:6">
      <c r="B27" s="5" t="s">
        <v>143</v>
      </c>
      <c r="C27" s="6" t="s">
        <v>188</v>
      </c>
      <c r="D27" s="6" t="s">
        <v>258</v>
      </c>
      <c r="E27" s="11"/>
      <c r="F27" s="11"/>
    </row>
    <row r="28" spans="2:6">
      <c r="B28" s="5" t="s">
        <v>144</v>
      </c>
      <c r="C28" s="6" t="s">
        <v>189</v>
      </c>
      <c r="D28" s="6" t="s">
        <v>259</v>
      </c>
      <c r="E28" s="11"/>
      <c r="F28" s="11"/>
    </row>
    <row r="29" spans="2:6">
      <c r="B29" s="5" t="s">
        <v>145</v>
      </c>
      <c r="C29" s="6" t="s">
        <v>190</v>
      </c>
      <c r="D29" s="6" t="s">
        <v>260</v>
      </c>
      <c r="E29" s="11"/>
      <c r="F29" s="11"/>
    </row>
    <row r="30" spans="2:6">
      <c r="B30" s="5" t="s">
        <v>146</v>
      </c>
      <c r="C30" s="6" t="s">
        <v>191</v>
      </c>
      <c r="D30" s="6" t="s">
        <v>261</v>
      </c>
      <c r="E30" s="11"/>
      <c r="F30" s="11"/>
    </row>
    <row r="31" spans="2:6">
      <c r="B31" s="5" t="s">
        <v>147</v>
      </c>
      <c r="C31" s="6" t="s">
        <v>192</v>
      </c>
      <c r="D31" s="6" t="s">
        <v>262</v>
      </c>
      <c r="E31" s="11"/>
      <c r="F31" s="11"/>
    </row>
    <row r="32" spans="2:6">
      <c r="B32" s="5" t="s">
        <v>148</v>
      </c>
      <c r="C32" s="6" t="s">
        <v>193</v>
      </c>
      <c r="D32" s="6" t="s">
        <v>263</v>
      </c>
      <c r="E32" s="11"/>
      <c r="F32" s="11"/>
    </row>
    <row r="33" spans="2:6">
      <c r="B33" s="5" t="s">
        <v>149</v>
      </c>
      <c r="C33" s="6" t="s">
        <v>194</v>
      </c>
      <c r="D33" s="6" t="s">
        <v>264</v>
      </c>
      <c r="E33" s="11"/>
      <c r="F33" s="11"/>
    </row>
    <row r="34" spans="2:6">
      <c r="B34" s="5" t="s">
        <v>150</v>
      </c>
      <c r="C34" s="6" t="s">
        <v>195</v>
      </c>
      <c r="D34" s="6" t="s">
        <v>265</v>
      </c>
      <c r="E34" s="11"/>
      <c r="F34" s="11"/>
    </row>
    <row r="35" spans="2:6">
      <c r="B35" s="5" t="s">
        <v>151</v>
      </c>
      <c r="C35" s="6" t="s">
        <v>196</v>
      </c>
      <c r="D35" s="6" t="s">
        <v>266</v>
      </c>
      <c r="E35" s="11"/>
      <c r="F35" s="11"/>
    </row>
    <row r="36" spans="2:6">
      <c r="B36" s="5" t="s">
        <v>152</v>
      </c>
      <c r="C36" s="6" t="s">
        <v>197</v>
      </c>
      <c r="D36" s="6" t="s">
        <v>267</v>
      </c>
      <c r="E36" s="11"/>
      <c r="F36" s="11"/>
    </row>
    <row r="37" spans="2:6" ht="43">
      <c r="B37" s="5" t="s">
        <v>153</v>
      </c>
      <c r="C37" s="6" t="s">
        <v>198</v>
      </c>
      <c r="D37" s="6" t="s">
        <v>268</v>
      </c>
      <c r="E37" s="11"/>
      <c r="F37" s="11"/>
    </row>
    <row r="38" spans="2:6">
      <c r="B38" s="5" t="s">
        <v>154</v>
      </c>
      <c r="C38" s="6" t="s">
        <v>199</v>
      </c>
      <c r="D38" s="6"/>
      <c r="E38" s="11"/>
      <c r="F38" s="11"/>
    </row>
    <row r="39" spans="2:6">
      <c r="B39" s="5" t="s">
        <v>155</v>
      </c>
      <c r="C39" s="6" t="s">
        <v>200</v>
      </c>
      <c r="D39" s="6" t="s">
        <v>269</v>
      </c>
      <c r="E39" s="11"/>
      <c r="F39" s="11"/>
    </row>
    <row r="40" spans="2:6">
      <c r="B40" s="5" t="s">
        <v>156</v>
      </c>
      <c r="C40" s="6" t="s">
        <v>201</v>
      </c>
      <c r="D40" s="6" t="s">
        <v>270</v>
      </c>
      <c r="E40" s="11"/>
      <c r="F40" s="11"/>
    </row>
    <row r="41" spans="2:6">
      <c r="B41" s="5" t="s">
        <v>157</v>
      </c>
      <c r="C41" s="6" t="s">
        <v>202</v>
      </c>
      <c r="D41" s="6" t="s">
        <v>271</v>
      </c>
      <c r="E41" s="11"/>
      <c r="F41" s="11"/>
    </row>
    <row r="42" spans="2:6">
      <c r="B42" s="5" t="s">
        <v>158</v>
      </c>
      <c r="C42" s="6" t="s">
        <v>203</v>
      </c>
      <c r="D42" s="6" t="s">
        <v>272</v>
      </c>
      <c r="E42" s="11"/>
      <c r="F42" s="11"/>
    </row>
    <row r="43" spans="2:6">
      <c r="B43" s="5" t="s">
        <v>159</v>
      </c>
      <c r="C43" s="6" t="s">
        <v>204</v>
      </c>
      <c r="D43" s="6"/>
      <c r="E43" s="11"/>
      <c r="F43" s="11"/>
    </row>
    <row r="44" spans="2:6">
      <c r="B44" s="5" t="s">
        <v>160</v>
      </c>
      <c r="C44" s="6" t="s">
        <v>205</v>
      </c>
      <c r="D44" s="6" t="s">
        <v>273</v>
      </c>
      <c r="E44" s="11"/>
      <c r="F44" s="11"/>
    </row>
    <row r="45" spans="2:6" ht="33">
      <c r="B45" s="5" t="s">
        <v>161</v>
      </c>
      <c r="C45" s="6" t="s">
        <v>206</v>
      </c>
      <c r="D45" s="8" t="s">
        <v>274</v>
      </c>
      <c r="E45" s="11"/>
      <c r="F45" s="11"/>
    </row>
    <row r="46" spans="2:6">
      <c r="B46" s="5" t="s">
        <v>162</v>
      </c>
      <c r="C46" s="6" t="s">
        <v>207</v>
      </c>
      <c r="D46" s="6"/>
      <c r="E46" s="11"/>
      <c r="F46" s="11"/>
    </row>
    <row r="47" spans="2:6">
      <c r="B47" s="5" t="s">
        <v>163</v>
      </c>
      <c r="C47" s="6" t="s">
        <v>208</v>
      </c>
      <c r="D47" s="6" t="s">
        <v>275</v>
      </c>
      <c r="E47" s="11"/>
      <c r="F47" s="11"/>
    </row>
    <row r="48" spans="2:6">
      <c r="B48" s="5" t="s">
        <v>164</v>
      </c>
      <c r="C48" s="6" t="s">
        <v>209</v>
      </c>
      <c r="D48" s="6" t="s">
        <v>276</v>
      </c>
      <c r="E48" s="11"/>
      <c r="F48" s="11"/>
    </row>
    <row r="49" spans="2:6">
      <c r="B49" s="5"/>
      <c r="C49" s="6" t="s">
        <v>210</v>
      </c>
      <c r="D49" s="6" t="s">
        <v>277</v>
      </c>
      <c r="E49" s="11"/>
      <c r="F49" s="11"/>
    </row>
    <row r="50" spans="2:6">
      <c r="B50" s="12"/>
      <c r="C50" s="6" t="s">
        <v>211</v>
      </c>
      <c r="D50" s="6" t="s">
        <v>278</v>
      </c>
      <c r="E50" s="11"/>
      <c r="F50" s="11"/>
    </row>
    <row r="51" spans="2:6">
      <c r="B51" s="12"/>
      <c r="C51" s="6"/>
      <c r="D51" s="6" t="s">
        <v>279</v>
      </c>
      <c r="E51" s="11"/>
      <c r="F51" s="11"/>
    </row>
    <row r="52" spans="2:6">
      <c r="B52" s="12"/>
      <c r="C52" s="6" t="s">
        <v>212</v>
      </c>
      <c r="D52" s="6" t="s">
        <v>280</v>
      </c>
      <c r="E52" s="11"/>
      <c r="F52" s="11"/>
    </row>
    <row r="53" spans="2:6">
      <c r="B53" s="12"/>
      <c r="C53" s="6"/>
      <c r="D53" s="6" t="s">
        <v>281</v>
      </c>
      <c r="E53" s="11"/>
      <c r="F53" s="11"/>
    </row>
    <row r="54" spans="2:6">
      <c r="B54" s="12"/>
      <c r="C54" s="6" t="s">
        <v>213</v>
      </c>
      <c r="D54" s="6" t="s">
        <v>282</v>
      </c>
      <c r="E54" s="11"/>
      <c r="F54" s="11"/>
    </row>
    <row r="55" spans="2:6">
      <c r="B55" s="12"/>
      <c r="C55" s="6" t="s">
        <v>214</v>
      </c>
      <c r="D55" s="6" t="s">
        <v>283</v>
      </c>
      <c r="E55" s="11"/>
      <c r="F55" s="11"/>
    </row>
    <row r="56" spans="2:6">
      <c r="B56" s="12"/>
      <c r="C56" s="6" t="s">
        <v>215</v>
      </c>
      <c r="D56" s="6" t="s">
        <v>284</v>
      </c>
      <c r="E56" s="11"/>
      <c r="F56" s="11"/>
    </row>
    <row r="57" spans="2:6">
      <c r="B57" s="12"/>
      <c r="C57" s="6" t="s">
        <v>216</v>
      </c>
      <c r="D57" s="11"/>
      <c r="E57" s="11"/>
      <c r="F57" s="11"/>
    </row>
    <row r="58" spans="2:6">
      <c r="B58" s="12"/>
      <c r="C58" s="6" t="s">
        <v>217</v>
      </c>
      <c r="D58" s="11"/>
      <c r="E58" s="11"/>
      <c r="F58" s="11"/>
    </row>
    <row r="59" spans="2:6">
      <c r="B59" s="12"/>
      <c r="C59" s="6" t="s">
        <v>218</v>
      </c>
      <c r="D59" s="11"/>
      <c r="E59" s="11"/>
      <c r="F59" s="11"/>
    </row>
    <row r="60" spans="2:6">
      <c r="B60" s="12"/>
      <c r="C60" s="6" t="s">
        <v>219</v>
      </c>
      <c r="D60" s="11"/>
      <c r="E60" s="11"/>
      <c r="F60" s="11"/>
    </row>
    <row r="61" spans="2:6">
      <c r="B61" s="12"/>
      <c r="C61" s="6" t="s">
        <v>220</v>
      </c>
      <c r="D61" s="11"/>
      <c r="E61" s="11"/>
      <c r="F61" s="11"/>
    </row>
    <row r="62" spans="2:6">
      <c r="B62" s="12"/>
      <c r="C62" s="6" t="s">
        <v>221</v>
      </c>
      <c r="D62" s="11"/>
      <c r="E62" s="11"/>
      <c r="F62" s="11"/>
    </row>
    <row r="63" spans="2:6">
      <c r="B63" s="12"/>
      <c r="C63" s="6" t="s">
        <v>222</v>
      </c>
      <c r="D63" s="11"/>
      <c r="E63" s="11"/>
      <c r="F63" s="11"/>
    </row>
    <row r="64" spans="2:6">
      <c r="B64" s="12"/>
      <c r="C64" s="6" t="s">
        <v>223</v>
      </c>
      <c r="D64" s="11"/>
      <c r="E64" s="11"/>
      <c r="F64" s="11"/>
    </row>
    <row r="65" spans="2:6">
      <c r="B65" s="12"/>
      <c r="C65" s="6" t="s">
        <v>224</v>
      </c>
      <c r="D65" s="11"/>
      <c r="E65" s="11"/>
      <c r="F65" s="11"/>
    </row>
    <row r="66" spans="2:6">
      <c r="B66" s="12"/>
      <c r="C66" s="6" t="s">
        <v>225</v>
      </c>
      <c r="D66" s="11"/>
      <c r="E66" s="11"/>
      <c r="F66" s="11"/>
    </row>
    <row r="67" spans="2:6">
      <c r="B67" s="12"/>
      <c r="C67" s="6" t="s">
        <v>226</v>
      </c>
      <c r="D67" s="11"/>
      <c r="E67" s="11"/>
      <c r="F67" s="11"/>
    </row>
    <row r="68" spans="2:6">
      <c r="B68" s="12"/>
      <c r="C68" s="6" t="s">
        <v>227</v>
      </c>
      <c r="D68" s="11"/>
      <c r="E68" s="11"/>
      <c r="F68" s="11"/>
    </row>
    <row r="69" spans="2:6">
      <c r="B69" s="12"/>
      <c r="C69" s="6" t="s">
        <v>228</v>
      </c>
      <c r="D69" s="11"/>
      <c r="E69" s="11"/>
      <c r="F69" s="11"/>
    </row>
    <row r="70" spans="2:6">
      <c r="B70" s="12"/>
      <c r="C70" s="6" t="s">
        <v>229</v>
      </c>
      <c r="D70" s="11"/>
      <c r="E70" s="11"/>
      <c r="F70" s="11"/>
    </row>
    <row r="71" spans="2:6">
      <c r="B71" s="12"/>
      <c r="C71" s="6" t="s">
        <v>230</v>
      </c>
      <c r="D71" s="11"/>
      <c r="E71" s="11"/>
      <c r="F71" s="11"/>
    </row>
    <row r="72" spans="2:6">
      <c r="B72" s="12"/>
      <c r="C72" s="6" t="s">
        <v>231</v>
      </c>
      <c r="D72" s="11"/>
      <c r="E72" s="11"/>
      <c r="F72" s="11"/>
    </row>
    <row r="73" spans="2:6">
      <c r="B73" s="12"/>
      <c r="C73" s="6" t="s">
        <v>232</v>
      </c>
      <c r="D73" s="11"/>
      <c r="E73" s="11"/>
      <c r="F73" s="11"/>
    </row>
    <row r="74" spans="2:6">
      <c r="B74" s="12"/>
      <c r="C74" s="6" t="s">
        <v>233</v>
      </c>
      <c r="D74" s="11"/>
      <c r="E74" s="11"/>
      <c r="F74" s="11"/>
    </row>
    <row r="75" spans="2:6">
      <c r="B75" s="12"/>
      <c r="C75" s="6" t="s">
        <v>234</v>
      </c>
      <c r="D75" s="11"/>
      <c r="E75" s="11"/>
      <c r="F75" s="11"/>
    </row>
    <row r="76" spans="2:6" ht="15" thickBot="1">
      <c r="B76" s="13"/>
      <c r="C76" s="7"/>
      <c r="D76" s="14"/>
      <c r="E76" s="14"/>
      <c r="F76" s="14"/>
    </row>
  </sheetData>
  <phoneticPr fontId="13"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B2:D27"/>
  <sheetViews>
    <sheetView workbookViewId="0">
      <selection activeCell="H13" sqref="H13"/>
    </sheetView>
  </sheetViews>
  <sheetFormatPr defaultRowHeight="14.5"/>
  <cols>
    <col min="2" max="2" width="29" bestFit="1" customWidth="1"/>
    <col min="3" max="3" width="12" bestFit="1" customWidth="1"/>
    <col min="4" max="4" width="4.453125" bestFit="1" customWidth="1"/>
  </cols>
  <sheetData>
    <row r="2" spans="2:4">
      <c r="B2" t="s">
        <v>73</v>
      </c>
      <c r="C2" t="s">
        <v>74</v>
      </c>
      <c r="D2" t="s">
        <v>75</v>
      </c>
    </row>
    <row r="3" spans="2:4">
      <c r="B3" t="s">
        <v>76</v>
      </c>
      <c r="C3" t="s">
        <v>77</v>
      </c>
      <c r="D3" t="s">
        <v>78</v>
      </c>
    </row>
    <row r="4" spans="2:4">
      <c r="B4" t="s">
        <v>79</v>
      </c>
      <c r="C4" t="s">
        <v>74</v>
      </c>
      <c r="D4" t="s">
        <v>75</v>
      </c>
    </row>
    <row r="5" spans="2:4">
      <c r="B5" t="s">
        <v>80</v>
      </c>
      <c r="C5" t="s">
        <v>77</v>
      </c>
      <c r="D5" t="s">
        <v>78</v>
      </c>
    </row>
    <row r="6" spans="2:4">
      <c r="B6" t="s">
        <v>81</v>
      </c>
      <c r="C6" t="s">
        <v>77</v>
      </c>
      <c r="D6" t="s">
        <v>78</v>
      </c>
    </row>
    <row r="7" spans="2:4">
      <c r="B7" t="s">
        <v>82</v>
      </c>
      <c r="C7" t="s">
        <v>83</v>
      </c>
      <c r="D7" t="s">
        <v>84</v>
      </c>
    </row>
    <row r="8" spans="2:4">
      <c r="B8" t="s">
        <v>85</v>
      </c>
      <c r="C8" t="s">
        <v>86</v>
      </c>
      <c r="D8" t="s">
        <v>84</v>
      </c>
    </row>
    <row r="9" spans="2:4">
      <c r="B9" t="s">
        <v>87</v>
      </c>
      <c r="C9" t="s">
        <v>88</v>
      </c>
      <c r="D9" t="s">
        <v>84</v>
      </c>
    </row>
    <row r="10" spans="2:4">
      <c r="B10" t="s">
        <v>89</v>
      </c>
      <c r="C10" t="s">
        <v>90</v>
      </c>
      <c r="D10" t="s">
        <v>84</v>
      </c>
    </row>
    <row r="11" spans="2:4">
      <c r="B11" t="s">
        <v>91</v>
      </c>
      <c r="C11" t="s">
        <v>92</v>
      </c>
      <c r="D11" t="s">
        <v>84</v>
      </c>
    </row>
    <row r="12" spans="2:4">
      <c r="B12" t="s">
        <v>93</v>
      </c>
      <c r="C12" t="s">
        <v>94</v>
      </c>
      <c r="D12" t="s">
        <v>95</v>
      </c>
    </row>
    <row r="13" spans="2:4">
      <c r="B13" t="s">
        <v>96</v>
      </c>
      <c r="C13" t="s">
        <v>94</v>
      </c>
      <c r="D13" t="s">
        <v>95</v>
      </c>
    </row>
    <row r="14" spans="2:4">
      <c r="B14" t="s">
        <v>97</v>
      </c>
      <c r="C14" t="s">
        <v>98</v>
      </c>
      <c r="D14" t="s">
        <v>95</v>
      </c>
    </row>
    <row r="15" spans="2:4">
      <c r="B15" t="s">
        <v>99</v>
      </c>
      <c r="C15" t="s">
        <v>98</v>
      </c>
      <c r="D15" t="s">
        <v>95</v>
      </c>
    </row>
    <row r="16" spans="2:4">
      <c r="B16" t="s">
        <v>100</v>
      </c>
      <c r="C16" t="s">
        <v>101</v>
      </c>
      <c r="D16" t="s">
        <v>95</v>
      </c>
    </row>
    <row r="17" spans="2:4">
      <c r="B17" t="s">
        <v>102</v>
      </c>
      <c r="C17" t="s">
        <v>103</v>
      </c>
      <c r="D17" t="s">
        <v>78</v>
      </c>
    </row>
    <row r="18" spans="2:4">
      <c r="B18" t="s">
        <v>104</v>
      </c>
      <c r="C18" t="s">
        <v>103</v>
      </c>
      <c r="D18" t="s">
        <v>78</v>
      </c>
    </row>
    <row r="19" spans="2:4">
      <c r="B19" t="s">
        <v>105</v>
      </c>
      <c r="C19" t="s">
        <v>106</v>
      </c>
      <c r="D19" t="s">
        <v>78</v>
      </c>
    </row>
    <row r="20" spans="2:4">
      <c r="B20" t="s">
        <v>107</v>
      </c>
      <c r="C20" t="s">
        <v>83</v>
      </c>
      <c r="D20" t="s">
        <v>84</v>
      </c>
    </row>
    <row r="21" spans="2:4">
      <c r="B21" t="s">
        <v>108</v>
      </c>
      <c r="C21" t="s">
        <v>86</v>
      </c>
      <c r="D21" t="s">
        <v>84</v>
      </c>
    </row>
    <row r="22" spans="2:4">
      <c r="B22" t="s">
        <v>109</v>
      </c>
      <c r="C22" t="s">
        <v>86</v>
      </c>
      <c r="D22" t="s">
        <v>84</v>
      </c>
    </row>
    <row r="23" spans="2:4">
      <c r="B23" t="s">
        <v>110</v>
      </c>
      <c r="C23" t="s">
        <v>111</v>
      </c>
      <c r="D23" t="s">
        <v>84</v>
      </c>
    </row>
    <row r="24" spans="2:4">
      <c r="B24" t="s">
        <v>112</v>
      </c>
      <c r="C24" t="s">
        <v>113</v>
      </c>
      <c r="D24" t="s">
        <v>78</v>
      </c>
    </row>
    <row r="25" spans="2:4">
      <c r="B25" t="s">
        <v>114</v>
      </c>
      <c r="C25" t="s">
        <v>94</v>
      </c>
      <c r="D25" t="s">
        <v>95</v>
      </c>
    </row>
    <row r="26" spans="2:4">
      <c r="B26" t="s">
        <v>115</v>
      </c>
      <c r="C26" t="s">
        <v>77</v>
      </c>
      <c r="D26" t="s">
        <v>78</v>
      </c>
    </row>
    <row r="27" spans="2:4">
      <c r="B27" t="s">
        <v>116</v>
      </c>
      <c r="C27" t="s">
        <v>117</v>
      </c>
      <c r="D27" t="s">
        <v>118</v>
      </c>
    </row>
  </sheetData>
  <phoneticPr fontId="13"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zoomScale="130" zoomScaleNormal="130" workbookViewId="0">
      <selection activeCell="G34" sqref="G34"/>
    </sheetView>
  </sheetViews>
  <sheetFormatPr defaultColWidth="9.453125" defaultRowHeight="12.5"/>
  <cols>
    <col min="1" max="1" width="9.453125" style="22"/>
    <col min="2" max="2" width="17.54296875" style="30" customWidth="1"/>
    <col min="3" max="3" width="18" style="75" customWidth="1"/>
    <col min="4" max="4" width="24.54296875" style="22" bestFit="1" customWidth="1"/>
    <col min="5" max="5" width="20.54296875" style="22" customWidth="1"/>
    <col min="6" max="6" width="29.54296875" style="22" customWidth="1"/>
    <col min="7" max="16384" width="9.453125" style="22"/>
  </cols>
  <sheetData>
    <row r="1" spans="1:8" s="18" customFormat="1" ht="14">
      <c r="A1" s="15" t="s">
        <v>448</v>
      </c>
      <c r="B1" s="15" t="str">
        <f>Cover!C4</f>
        <v>5.21.1</v>
      </c>
      <c r="C1" s="15" t="str">
        <f ca="1">MID(CELL("filename",A1),FIND("]",CELL("filename",A1))+1,256)</f>
        <v>Table 9_Inter-RAT (5G-4G)</v>
      </c>
      <c r="D1" s="15"/>
      <c r="E1" s="15" t="s">
        <v>538</v>
      </c>
      <c r="F1" s="40"/>
      <c r="G1" s="61"/>
      <c r="H1" s="61"/>
    </row>
    <row r="2" spans="1:8" ht="26">
      <c r="A2" s="20" t="s">
        <v>491</v>
      </c>
      <c r="B2" s="20" t="s">
        <v>369</v>
      </c>
      <c r="C2" s="20" t="s">
        <v>304</v>
      </c>
      <c r="D2" s="20" t="s">
        <v>468</v>
      </c>
      <c r="E2" s="20" t="s">
        <v>305</v>
      </c>
      <c r="F2" s="88"/>
    </row>
    <row r="3" spans="1:8" ht="13">
      <c r="A3" s="114">
        <v>1</v>
      </c>
      <c r="B3" s="189" t="s">
        <v>551</v>
      </c>
      <c r="C3" s="190" t="s">
        <v>573</v>
      </c>
      <c r="D3" s="29" t="s">
        <v>1307</v>
      </c>
      <c r="E3" s="188"/>
      <c r="F3" s="88"/>
    </row>
    <row r="4" spans="1:8" ht="13">
      <c r="A4" s="114">
        <v>2</v>
      </c>
      <c r="B4" s="189" t="s">
        <v>551</v>
      </c>
      <c r="C4" s="190" t="s">
        <v>574</v>
      </c>
      <c r="D4" s="29" t="s">
        <v>1307</v>
      </c>
      <c r="E4" s="188"/>
      <c r="F4" s="88"/>
    </row>
    <row r="5" spans="1:8" ht="13">
      <c r="A5" s="114">
        <v>3</v>
      </c>
      <c r="B5" s="189" t="s">
        <v>551</v>
      </c>
      <c r="C5" s="190" t="s">
        <v>575</v>
      </c>
      <c r="D5" s="29" t="s">
        <v>1307</v>
      </c>
      <c r="E5" s="188"/>
      <c r="F5" s="88"/>
    </row>
    <row r="6" spans="1:8" ht="13">
      <c r="A6" s="114">
        <v>4</v>
      </c>
      <c r="B6" s="189" t="s">
        <v>551</v>
      </c>
      <c r="C6" s="190" t="s">
        <v>576</v>
      </c>
      <c r="D6" s="29" t="s">
        <v>1307</v>
      </c>
      <c r="E6" s="188"/>
      <c r="F6" s="88"/>
    </row>
    <row r="7" spans="1:8" ht="13">
      <c r="A7" s="114">
        <v>5</v>
      </c>
      <c r="B7" s="189" t="s">
        <v>551</v>
      </c>
      <c r="C7" s="190" t="s">
        <v>577</v>
      </c>
      <c r="D7" s="29" t="s">
        <v>1307</v>
      </c>
      <c r="E7" s="188"/>
      <c r="F7" s="88"/>
    </row>
    <row r="8" spans="1:8" ht="13">
      <c r="A8" s="114">
        <v>6</v>
      </c>
      <c r="B8" s="189" t="s">
        <v>551</v>
      </c>
      <c r="C8" s="190" t="s">
        <v>578</v>
      </c>
      <c r="D8" s="29" t="s">
        <v>1307</v>
      </c>
      <c r="E8" s="188"/>
      <c r="F8" s="88"/>
    </row>
    <row r="9" spans="1:8" ht="13">
      <c r="A9" s="114">
        <v>7</v>
      </c>
      <c r="B9" s="189" t="s">
        <v>551</v>
      </c>
      <c r="C9" s="190" t="s">
        <v>579</v>
      </c>
      <c r="D9" s="29" t="s">
        <v>1307</v>
      </c>
      <c r="E9" s="188"/>
      <c r="F9" s="88"/>
    </row>
    <row r="10" spans="1:8" ht="13">
      <c r="A10" s="114">
        <v>8</v>
      </c>
      <c r="B10" s="189" t="s">
        <v>551</v>
      </c>
      <c r="C10" s="190" t="s">
        <v>580</v>
      </c>
      <c r="D10" s="29" t="s">
        <v>1307</v>
      </c>
      <c r="E10" s="188"/>
      <c r="F10" s="88"/>
    </row>
    <row r="11" spans="1:8" ht="13">
      <c r="A11" s="114">
        <v>9</v>
      </c>
      <c r="B11" s="189" t="s">
        <v>551</v>
      </c>
      <c r="C11" s="190" t="s">
        <v>581</v>
      </c>
      <c r="D11" s="29" t="s">
        <v>1307</v>
      </c>
      <c r="E11" s="188"/>
      <c r="F11" s="88"/>
    </row>
    <row r="12" spans="1:8" ht="13">
      <c r="A12" s="114">
        <v>10</v>
      </c>
      <c r="B12" s="189" t="s">
        <v>551</v>
      </c>
      <c r="C12" s="190" t="s">
        <v>582</v>
      </c>
      <c r="D12" s="29" t="s">
        <v>1307</v>
      </c>
      <c r="E12" s="188"/>
      <c r="F12" s="88"/>
    </row>
    <row r="13" spans="1:8" ht="13">
      <c r="A13" s="114">
        <v>11</v>
      </c>
      <c r="B13" s="189" t="s">
        <v>551</v>
      </c>
      <c r="C13" s="190" t="s">
        <v>583</v>
      </c>
      <c r="D13" s="29" t="s">
        <v>1307</v>
      </c>
      <c r="E13" s="188"/>
      <c r="F13" s="88"/>
    </row>
    <row r="14" spans="1:8" ht="13">
      <c r="A14" s="114">
        <v>12</v>
      </c>
      <c r="B14" s="189" t="s">
        <v>551</v>
      </c>
      <c r="C14" s="190" t="s">
        <v>584</v>
      </c>
      <c r="D14" s="29" t="s">
        <v>1307</v>
      </c>
      <c r="E14" s="188"/>
      <c r="F14" s="88"/>
    </row>
    <row r="15" spans="1:8" ht="13">
      <c r="A15" s="114">
        <v>13</v>
      </c>
      <c r="B15" s="189" t="s">
        <v>551</v>
      </c>
      <c r="C15" s="190" t="s">
        <v>585</v>
      </c>
      <c r="D15" s="29" t="s">
        <v>1307</v>
      </c>
      <c r="E15" s="188"/>
      <c r="F15" s="88"/>
    </row>
    <row r="16" spans="1:8" ht="13">
      <c r="A16" s="114">
        <v>14</v>
      </c>
      <c r="B16" s="189" t="s">
        <v>551</v>
      </c>
      <c r="C16" s="190" t="s">
        <v>586</v>
      </c>
      <c r="D16" s="29" t="s">
        <v>1307</v>
      </c>
      <c r="E16" s="188"/>
      <c r="F16" s="88"/>
    </row>
    <row r="17" spans="1:6" ht="13">
      <c r="A17" s="114">
        <v>15</v>
      </c>
      <c r="B17" s="189" t="s">
        <v>551</v>
      </c>
      <c r="C17" s="190" t="s">
        <v>587</v>
      </c>
      <c r="D17" s="29" t="s">
        <v>1307</v>
      </c>
      <c r="E17" s="188"/>
      <c r="F17" s="88"/>
    </row>
    <row r="18" spans="1:6" ht="13">
      <c r="A18" s="114">
        <v>16</v>
      </c>
      <c r="B18" s="189" t="s">
        <v>551</v>
      </c>
      <c r="C18" s="190" t="s">
        <v>588</v>
      </c>
      <c r="D18" s="29" t="s">
        <v>1307</v>
      </c>
      <c r="E18" s="188"/>
      <c r="F18" s="88"/>
    </row>
    <row r="19" spans="1:6" ht="13">
      <c r="A19" s="114">
        <v>17</v>
      </c>
      <c r="B19" s="189" t="s">
        <v>551</v>
      </c>
      <c r="C19" s="190" t="s">
        <v>589</v>
      </c>
      <c r="D19" s="29" t="s">
        <v>1307</v>
      </c>
      <c r="E19" s="188"/>
      <c r="F19" s="88"/>
    </row>
    <row r="20" spans="1:6" ht="13">
      <c r="A20" s="114">
        <v>18</v>
      </c>
      <c r="B20" s="189" t="s">
        <v>551</v>
      </c>
      <c r="C20" s="190" t="s">
        <v>590</v>
      </c>
      <c r="D20" s="29" t="s">
        <v>1307</v>
      </c>
      <c r="E20" s="188"/>
      <c r="F20" s="88"/>
    </row>
    <row r="21" spans="1:6" ht="15" customHeight="1">
      <c r="A21" s="314" t="s">
        <v>72</v>
      </c>
      <c r="B21" s="314"/>
      <c r="C21" s="314"/>
      <c r="D21" s="314"/>
      <c r="E21" s="314"/>
      <c r="F21" s="130"/>
    </row>
    <row r="22" spans="1:6">
      <c r="C22" s="74"/>
    </row>
    <row r="23" spans="1:6">
      <c r="C23" s="74"/>
    </row>
    <row r="24" spans="1:6">
      <c r="C24" s="74"/>
    </row>
    <row r="25" spans="1:6">
      <c r="C25" s="74"/>
    </row>
    <row r="26" spans="1:6">
      <c r="C26" s="74"/>
    </row>
    <row r="27" spans="1:6">
      <c r="C27" s="74"/>
    </row>
    <row r="28" spans="1:6">
      <c r="C28" s="74"/>
    </row>
    <row r="29" spans="1:6">
      <c r="C29" s="74"/>
    </row>
    <row r="30" spans="1:6">
      <c r="C30" s="74"/>
    </row>
    <row r="31" spans="1:6">
      <c r="C31" s="74"/>
    </row>
  </sheetData>
  <mergeCells count="1">
    <mergeCell ref="A21:E21"/>
  </mergeCells>
  <phoneticPr fontId="13" type="noConversion"/>
  <hyperlinks>
    <hyperlink ref="E1" location="Cover!B23" display="--&gt; Cover" xr:uid="{B2FF56CD-8843-4DCC-A9A4-A1B51391347B}"/>
  </hyperlinks>
  <pageMargins left="0.7" right="0.7" top="0.75" bottom="0.75" header="0.3" footer="0.3"/>
  <pageSetup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9"/>
  <sheetViews>
    <sheetView zoomScale="130" zoomScaleNormal="130" workbookViewId="0">
      <selection activeCell="G34" sqref="G34"/>
    </sheetView>
  </sheetViews>
  <sheetFormatPr defaultColWidth="9.453125" defaultRowHeight="12.5"/>
  <cols>
    <col min="1" max="1" width="9.453125" style="22"/>
    <col min="2" max="2" width="17.54296875" style="30" customWidth="1"/>
    <col min="3" max="5" width="18" style="75" customWidth="1"/>
    <col min="6" max="6" width="26.54296875" style="22" customWidth="1"/>
    <col min="7" max="7" width="20.54296875" style="22" customWidth="1"/>
    <col min="8" max="8" width="29.54296875" style="22" customWidth="1"/>
    <col min="9" max="16384" width="9.453125" style="22"/>
  </cols>
  <sheetData>
    <row r="1" spans="1:10" s="130" customFormat="1" ht="14.5">
      <c r="A1" s="15" t="s">
        <v>448</v>
      </c>
      <c r="B1" s="15" t="str">
        <f>Cover!C4</f>
        <v>5.21.1</v>
      </c>
      <c r="C1" s="15" t="str">
        <f ca="1">MID(CELL("filename",A1),FIND("]",CELL("filename",A1))+1,256)</f>
        <v>Table 10_Inter-Band (5G)</v>
      </c>
      <c r="D1" s="15"/>
      <c r="E1" s="15"/>
      <c r="F1" s="15"/>
      <c r="G1" s="15" t="s">
        <v>538</v>
      </c>
      <c r="H1"/>
      <c r="I1" s="192"/>
      <c r="J1" s="192"/>
    </row>
    <row r="2" spans="1:10" s="130" customFormat="1" ht="26">
      <c r="A2" s="193" t="s">
        <v>491</v>
      </c>
      <c r="B2" s="193" t="s">
        <v>369</v>
      </c>
      <c r="C2" s="193" t="s">
        <v>304</v>
      </c>
      <c r="D2" s="193" t="s">
        <v>909</v>
      </c>
      <c r="E2" s="193" t="s">
        <v>910</v>
      </c>
      <c r="F2" s="193" t="s">
        <v>468</v>
      </c>
      <c r="G2" s="193" t="s">
        <v>305</v>
      </c>
    </row>
    <row r="3" spans="1:10" s="130" customFormat="1" ht="13">
      <c r="A3" s="114">
        <v>1</v>
      </c>
      <c r="B3" s="189" t="s">
        <v>572</v>
      </c>
      <c r="C3" s="190" t="s">
        <v>594</v>
      </c>
      <c r="D3" s="190" t="s">
        <v>470</v>
      </c>
      <c r="E3" s="190" t="s">
        <v>312</v>
      </c>
      <c r="F3" s="29" t="s">
        <v>1307</v>
      </c>
      <c r="G3" s="194"/>
    </row>
    <row r="4" spans="1:10" s="130" customFormat="1" ht="13">
      <c r="A4" s="114">
        <v>2</v>
      </c>
      <c r="B4" s="189" t="s">
        <v>572</v>
      </c>
      <c r="C4" s="190" t="s">
        <v>595</v>
      </c>
      <c r="D4" s="190" t="s">
        <v>470</v>
      </c>
      <c r="E4" s="190" t="s">
        <v>566</v>
      </c>
      <c r="F4" s="29" t="s">
        <v>1307</v>
      </c>
      <c r="G4" s="194"/>
    </row>
    <row r="5" spans="1:10" s="130" customFormat="1" ht="13">
      <c r="A5" s="114">
        <v>3</v>
      </c>
      <c r="B5" s="189" t="s">
        <v>572</v>
      </c>
      <c r="C5" s="190" t="s">
        <v>596</v>
      </c>
      <c r="D5" s="190" t="s">
        <v>470</v>
      </c>
      <c r="E5" s="190" t="s">
        <v>313</v>
      </c>
      <c r="F5" s="29" t="s">
        <v>1307</v>
      </c>
      <c r="G5" s="194"/>
    </row>
    <row r="6" spans="1:10" s="130" customFormat="1" ht="13">
      <c r="A6" s="114">
        <v>4</v>
      </c>
      <c r="B6" s="189" t="s">
        <v>572</v>
      </c>
      <c r="C6" s="190" t="s">
        <v>902</v>
      </c>
      <c r="D6" s="190" t="s">
        <v>806</v>
      </c>
      <c r="E6" s="190" t="s">
        <v>567</v>
      </c>
      <c r="F6" s="29" t="s">
        <v>1307</v>
      </c>
      <c r="G6" s="194"/>
    </row>
    <row r="7" spans="1:10" s="130" customFormat="1" ht="13">
      <c r="A7" s="114">
        <v>5</v>
      </c>
      <c r="B7" s="189" t="s">
        <v>572</v>
      </c>
      <c r="C7" s="190" t="s">
        <v>903</v>
      </c>
      <c r="D7" s="190" t="s">
        <v>806</v>
      </c>
      <c r="E7" s="190" t="s">
        <v>312</v>
      </c>
      <c r="F7" s="29" t="s">
        <v>1307</v>
      </c>
      <c r="G7" s="194"/>
    </row>
    <row r="8" spans="1:10" s="130" customFormat="1" ht="13">
      <c r="A8" s="114">
        <v>6</v>
      </c>
      <c r="B8" s="189" t="s">
        <v>572</v>
      </c>
      <c r="C8" s="190" t="s">
        <v>904</v>
      </c>
      <c r="D8" s="190" t="s">
        <v>806</v>
      </c>
      <c r="E8" s="190" t="s">
        <v>566</v>
      </c>
      <c r="F8" s="29" t="s">
        <v>1307</v>
      </c>
      <c r="G8" s="194"/>
    </row>
    <row r="9" spans="1:10" s="130" customFormat="1" ht="13">
      <c r="A9" s="114">
        <v>7</v>
      </c>
      <c r="B9" s="189" t="s">
        <v>572</v>
      </c>
      <c r="C9" s="190" t="s">
        <v>905</v>
      </c>
      <c r="D9" s="190" t="s">
        <v>806</v>
      </c>
      <c r="E9" s="190" t="s">
        <v>313</v>
      </c>
      <c r="F9" s="29" t="s">
        <v>1307</v>
      </c>
      <c r="G9" s="194"/>
    </row>
    <row r="10" spans="1:10" s="130" customFormat="1" ht="13">
      <c r="A10" s="114">
        <v>8</v>
      </c>
      <c r="B10" s="189" t="s">
        <v>572</v>
      </c>
      <c r="C10" s="190" t="s">
        <v>597</v>
      </c>
      <c r="D10" s="190" t="s">
        <v>544</v>
      </c>
      <c r="E10" s="190" t="s">
        <v>312</v>
      </c>
      <c r="F10" s="29" t="s">
        <v>1307</v>
      </c>
      <c r="G10" s="194"/>
    </row>
    <row r="11" spans="1:10" s="130" customFormat="1" ht="13">
      <c r="A11" s="114">
        <v>9</v>
      </c>
      <c r="B11" s="189" t="s">
        <v>572</v>
      </c>
      <c r="C11" s="190" t="s">
        <v>598</v>
      </c>
      <c r="D11" s="190" t="s">
        <v>544</v>
      </c>
      <c r="E11" s="190" t="s">
        <v>566</v>
      </c>
      <c r="F11" s="29" t="s">
        <v>1307</v>
      </c>
      <c r="G11" s="194"/>
    </row>
    <row r="12" spans="1:10" s="130" customFormat="1" ht="13">
      <c r="A12" s="114">
        <v>10</v>
      </c>
      <c r="B12" s="189" t="s">
        <v>572</v>
      </c>
      <c r="C12" s="190" t="s">
        <v>599</v>
      </c>
      <c r="D12" s="190" t="s">
        <v>544</v>
      </c>
      <c r="E12" s="190" t="s">
        <v>313</v>
      </c>
      <c r="F12" s="29" t="s">
        <v>1307</v>
      </c>
      <c r="G12" s="194"/>
    </row>
    <row r="13" spans="1:10" s="130" customFormat="1" ht="13">
      <c r="A13" s="114">
        <v>11</v>
      </c>
      <c r="B13" s="189" t="s">
        <v>572</v>
      </c>
      <c r="C13" s="190" t="s">
        <v>906</v>
      </c>
      <c r="D13" s="190" t="s">
        <v>567</v>
      </c>
      <c r="E13" s="190" t="s">
        <v>312</v>
      </c>
      <c r="F13" s="29" t="s">
        <v>1307</v>
      </c>
      <c r="G13" s="194"/>
    </row>
    <row r="14" spans="1:10" s="130" customFormat="1" ht="13">
      <c r="A14" s="114">
        <v>12</v>
      </c>
      <c r="B14" s="189" t="s">
        <v>572</v>
      </c>
      <c r="C14" s="190" t="s">
        <v>907</v>
      </c>
      <c r="D14" s="190" t="s">
        <v>567</v>
      </c>
      <c r="E14" s="190" t="s">
        <v>566</v>
      </c>
      <c r="F14" s="29" t="s">
        <v>1307</v>
      </c>
      <c r="G14" s="194"/>
    </row>
    <row r="15" spans="1:10" s="130" customFormat="1" ht="13">
      <c r="A15" s="114">
        <v>13</v>
      </c>
      <c r="B15" s="189" t="s">
        <v>572</v>
      </c>
      <c r="C15" s="190" t="s">
        <v>908</v>
      </c>
      <c r="D15" s="190" t="s">
        <v>567</v>
      </c>
      <c r="E15" s="190" t="s">
        <v>313</v>
      </c>
      <c r="F15" s="29" t="s">
        <v>1307</v>
      </c>
      <c r="G15" s="194"/>
    </row>
    <row r="16" spans="1:10" s="130" customFormat="1" ht="13">
      <c r="A16" s="114">
        <v>14</v>
      </c>
      <c r="B16" s="189" t="s">
        <v>572</v>
      </c>
      <c r="C16" s="190" t="s">
        <v>591</v>
      </c>
      <c r="D16" s="190" t="s">
        <v>312</v>
      </c>
      <c r="E16" s="190" t="s">
        <v>566</v>
      </c>
      <c r="F16" s="29" t="s">
        <v>1307</v>
      </c>
      <c r="G16" s="194"/>
    </row>
    <row r="17" spans="1:8" s="130" customFormat="1" ht="13">
      <c r="A17" s="114">
        <v>15</v>
      </c>
      <c r="B17" s="189" t="s">
        <v>572</v>
      </c>
      <c r="C17" s="190" t="s">
        <v>592</v>
      </c>
      <c r="D17" s="190" t="s">
        <v>312</v>
      </c>
      <c r="E17" s="190" t="s">
        <v>313</v>
      </c>
      <c r="F17" s="29" t="s">
        <v>1307</v>
      </c>
      <c r="G17" s="194"/>
    </row>
    <row r="18" spans="1:8" s="130" customFormat="1" ht="13">
      <c r="A18" s="114">
        <v>16</v>
      </c>
      <c r="B18" s="189" t="s">
        <v>572</v>
      </c>
      <c r="C18" s="190" t="s">
        <v>593</v>
      </c>
      <c r="D18" s="190" t="s">
        <v>566</v>
      </c>
      <c r="E18" s="190" t="s">
        <v>313</v>
      </c>
      <c r="F18" s="29" t="s">
        <v>1307</v>
      </c>
      <c r="G18" s="195"/>
    </row>
    <row r="19" spans="1:8" s="130" customFormat="1" ht="15" customHeight="1">
      <c r="A19" s="315" t="s">
        <v>613</v>
      </c>
      <c r="B19" s="315"/>
      <c r="C19" s="315"/>
      <c r="D19" s="315"/>
      <c r="E19" s="315"/>
      <c r="F19" s="315"/>
      <c r="G19" s="315"/>
      <c r="H19" s="316"/>
    </row>
    <row r="20" spans="1:8" s="130" customFormat="1">
      <c r="A20" s="315" t="s">
        <v>607</v>
      </c>
      <c r="B20" s="315"/>
      <c r="C20" s="315"/>
      <c r="D20" s="315"/>
      <c r="E20" s="315"/>
      <c r="F20" s="315"/>
      <c r="G20" s="315"/>
      <c r="H20" s="315"/>
    </row>
    <row r="21" spans="1:8">
      <c r="A21" s="187"/>
      <c r="B21" s="92"/>
      <c r="C21" s="191"/>
      <c r="D21" s="191"/>
      <c r="E21" s="191"/>
      <c r="F21" s="187"/>
      <c r="G21" s="88"/>
      <c r="H21" s="88"/>
    </row>
    <row r="22" spans="1:8">
      <c r="C22" s="74"/>
      <c r="D22" s="74"/>
      <c r="E22" s="74"/>
    </row>
    <row r="23" spans="1:8">
      <c r="C23" s="74"/>
      <c r="D23" s="74"/>
      <c r="E23" s="74"/>
    </row>
    <row r="24" spans="1:8">
      <c r="C24" s="74"/>
      <c r="D24" s="74"/>
      <c r="E24" s="74"/>
    </row>
    <row r="25" spans="1:8">
      <c r="C25" s="74"/>
      <c r="D25" s="74"/>
      <c r="E25" s="74"/>
    </row>
    <row r="26" spans="1:8">
      <c r="C26" s="74"/>
      <c r="D26" s="74"/>
      <c r="E26" s="74"/>
    </row>
    <row r="27" spans="1:8">
      <c r="C27" s="74"/>
      <c r="D27" s="74"/>
      <c r="E27" s="74"/>
    </row>
    <row r="28" spans="1:8">
      <c r="C28" s="74"/>
      <c r="D28" s="74"/>
      <c r="E28" s="74"/>
    </row>
    <row r="29" spans="1:8">
      <c r="C29" s="74"/>
      <c r="D29" s="74"/>
      <c r="E29" s="74"/>
    </row>
  </sheetData>
  <mergeCells count="2">
    <mergeCell ref="A19:H19"/>
    <mergeCell ref="A20:H20"/>
  </mergeCells>
  <phoneticPr fontId="13" type="noConversion"/>
  <hyperlinks>
    <hyperlink ref="G1" location="Cover!B23" display="--&gt; Cover" xr:uid="{48FEE5BF-F796-4A46-8F61-AEE00386525C}"/>
  </hyperlinks>
  <pageMargins left="0.7" right="0.7" top="0.75" bottom="0.75" header="0.3" footer="0.3"/>
  <pageSetup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35F4-86B1-4ED5-970B-C39470B90116}">
  <dimension ref="A1:K23"/>
  <sheetViews>
    <sheetView zoomScaleNormal="100" workbookViewId="0">
      <selection activeCell="T28" sqref="T28"/>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1.54296875" style="22" bestFit="1" customWidth="1"/>
    <col min="5" max="5" width="12.54296875" style="22" customWidth="1"/>
    <col min="6" max="6" width="16.54296875" style="22" hidden="1" customWidth="1" outlineLevel="1"/>
    <col min="7" max="7" width="12.453125" style="22" bestFit="1" customWidth="1" collapsed="1"/>
    <col min="8" max="8" width="16" style="22" bestFit="1" customWidth="1"/>
    <col min="9" max="9" width="15.54296875" style="22" bestFit="1" customWidth="1"/>
    <col min="10" max="10" width="19.453125" style="22" customWidth="1"/>
    <col min="11" max="11" width="19.54296875" style="22" bestFit="1" customWidth="1"/>
    <col min="12" max="16384" width="9.453125" style="22"/>
  </cols>
  <sheetData>
    <row r="1" spans="1:11" s="18" customFormat="1" ht="14">
      <c r="A1" s="15" t="s">
        <v>448</v>
      </c>
      <c r="B1" s="15" t="str">
        <f>Cover!C4</f>
        <v>5.21.1</v>
      </c>
      <c r="C1" s="154"/>
      <c r="D1" s="154" t="str">
        <f ca="1">MID(CELL("filename",B1),FIND("]",CELL("filename",B1))+1,256)</f>
        <v>Table 11_NR NTN</v>
      </c>
      <c r="E1" s="154"/>
      <c r="F1" s="154"/>
      <c r="G1" s="154"/>
      <c r="H1" s="154"/>
      <c r="I1" s="154"/>
      <c r="J1" s="17"/>
      <c r="K1" s="17" t="s">
        <v>538</v>
      </c>
    </row>
    <row r="2" spans="1:11" s="33" customFormat="1" ht="39">
      <c r="A2" s="19" t="s">
        <v>491</v>
      </c>
      <c r="B2" s="37" t="s">
        <v>308</v>
      </c>
      <c r="C2" s="37" t="s">
        <v>378</v>
      </c>
      <c r="D2" s="37" t="s">
        <v>451</v>
      </c>
      <c r="E2" s="37" t="s">
        <v>1074</v>
      </c>
      <c r="F2" s="37" t="s">
        <v>1176</v>
      </c>
      <c r="G2" s="37" t="s">
        <v>1240</v>
      </c>
      <c r="H2" s="37" t="s">
        <v>1022</v>
      </c>
      <c r="I2" s="21" t="s">
        <v>631</v>
      </c>
      <c r="J2" s="37" t="s">
        <v>468</v>
      </c>
      <c r="K2" s="37" t="s">
        <v>305</v>
      </c>
    </row>
    <row r="3" spans="1:11" s="33" customFormat="1" ht="13">
      <c r="A3" s="27">
        <v>1</v>
      </c>
      <c r="B3" s="26" t="s">
        <v>315</v>
      </c>
      <c r="C3" s="26" t="s">
        <v>1250</v>
      </c>
      <c r="D3" s="34"/>
      <c r="E3" s="34" t="s">
        <v>1075</v>
      </c>
      <c r="F3" s="26" t="str">
        <f>Table1514[[#This Row],[Band/Band Combination]]&amp;" "&amp;Table1514[[#This Row],[RAN4
Release]]</f>
        <v xml:space="preserve">n250 </v>
      </c>
      <c r="G3" s="29" t="s">
        <v>1254</v>
      </c>
      <c r="H3" s="89" t="s">
        <v>1120</v>
      </c>
      <c r="I3" s="170"/>
      <c r="J3" s="60" t="s">
        <v>1237</v>
      </c>
      <c r="K3" s="29" t="s">
        <v>1118</v>
      </c>
    </row>
    <row r="4" spans="1:11" s="33" customFormat="1" ht="13">
      <c r="A4" s="27">
        <v>2</v>
      </c>
      <c r="B4" s="26" t="s">
        <v>315</v>
      </c>
      <c r="C4" s="26" t="s">
        <v>1251</v>
      </c>
      <c r="D4" s="34"/>
      <c r="E4" s="34" t="s">
        <v>1075</v>
      </c>
      <c r="F4" s="26" t="str">
        <f>Table1514[[#This Row],[Band/Band Combination]]&amp;" "&amp;Table1514[[#This Row],[RAN4
Release]]</f>
        <v xml:space="preserve">n251 </v>
      </c>
      <c r="G4" s="29" t="s">
        <v>1254</v>
      </c>
      <c r="H4" s="89" t="s">
        <v>1120</v>
      </c>
      <c r="I4" s="170"/>
      <c r="J4" s="60" t="s">
        <v>1237</v>
      </c>
      <c r="K4" s="29" t="s">
        <v>1118</v>
      </c>
    </row>
    <row r="5" spans="1:11" s="33" customFormat="1" ht="13">
      <c r="A5" s="27">
        <v>3</v>
      </c>
      <c r="B5" s="26" t="s">
        <v>315</v>
      </c>
      <c r="C5" s="26" t="s">
        <v>1208</v>
      </c>
      <c r="D5" s="34"/>
      <c r="E5" s="34" t="s">
        <v>1075</v>
      </c>
      <c r="F5" s="26" t="str">
        <f>Table1514[[#This Row],[Band/Band Combination]]&amp;" "&amp;Table1514[[#This Row],[RAN4
Release]]</f>
        <v xml:space="preserve">n252 </v>
      </c>
      <c r="G5" s="29" t="s">
        <v>1254</v>
      </c>
      <c r="H5" s="89" t="s">
        <v>993</v>
      </c>
      <c r="I5" s="90"/>
      <c r="J5" s="60" t="s">
        <v>1257</v>
      </c>
      <c r="K5" s="29"/>
    </row>
    <row r="6" spans="1:11" s="33" customFormat="1" ht="13">
      <c r="A6" s="27">
        <v>4</v>
      </c>
      <c r="B6" s="26" t="s">
        <v>315</v>
      </c>
      <c r="C6" s="26" t="s">
        <v>1252</v>
      </c>
      <c r="D6" s="34"/>
      <c r="E6" s="34" t="s">
        <v>1075</v>
      </c>
      <c r="F6" s="26" t="str">
        <f>Table1514[[#This Row],[Band/Band Combination]]&amp;" "&amp;Table1514[[#This Row],[RAN4
Release]]</f>
        <v xml:space="preserve">n253 </v>
      </c>
      <c r="G6" s="29" t="s">
        <v>1254</v>
      </c>
      <c r="H6" s="89" t="s">
        <v>1120</v>
      </c>
      <c r="I6" s="170"/>
      <c r="J6" s="60" t="s">
        <v>1237</v>
      </c>
      <c r="K6" s="29" t="s">
        <v>1118</v>
      </c>
    </row>
    <row r="7" spans="1:11" s="33" customFormat="1" ht="13">
      <c r="A7" s="27">
        <v>5</v>
      </c>
      <c r="B7" s="26" t="s">
        <v>315</v>
      </c>
      <c r="C7" s="26" t="s">
        <v>1253</v>
      </c>
      <c r="D7" s="34" t="s">
        <v>1119</v>
      </c>
      <c r="E7" s="34" t="s">
        <v>1075</v>
      </c>
      <c r="F7" s="26" t="str">
        <f>Table1514[[#This Row],[Band/Band Combination]]&amp;" "&amp;Table1514[[#This Row],[RAN4
Release]]</f>
        <v>n255 Rel-18</v>
      </c>
      <c r="G7" s="29" t="s">
        <v>1254</v>
      </c>
      <c r="H7" s="89" t="s">
        <v>992</v>
      </c>
      <c r="I7" s="170" t="s">
        <v>1273</v>
      </c>
      <c r="J7" s="60" t="s">
        <v>1237</v>
      </c>
      <c r="K7" s="29"/>
    </row>
    <row r="8" spans="1:11" ht="13">
      <c r="A8" s="27">
        <v>6</v>
      </c>
      <c r="B8" s="26" t="s">
        <v>315</v>
      </c>
      <c r="C8" s="26" t="s">
        <v>1209</v>
      </c>
      <c r="D8" s="34" t="s">
        <v>1119</v>
      </c>
      <c r="E8" s="34" t="s">
        <v>1075</v>
      </c>
      <c r="F8" s="26" t="str">
        <f>Table1514[[#This Row],[Band/Band Combination]]&amp;" "&amp;Table1514[[#This Row],[RAN4
Release]]</f>
        <v>n256 Rel-18</v>
      </c>
      <c r="G8" s="29" t="s">
        <v>1254</v>
      </c>
      <c r="H8" s="89" t="s">
        <v>992</v>
      </c>
      <c r="I8" s="170" t="s">
        <v>1273</v>
      </c>
      <c r="J8" s="60" t="s">
        <v>1257</v>
      </c>
      <c r="K8" s="29"/>
    </row>
    <row r="9" spans="1:11" ht="13" thickBot="1"/>
    <row r="10" spans="1:11" ht="15" thickBot="1">
      <c r="A10" s="271" t="s">
        <v>1003</v>
      </c>
      <c r="B10" s="272"/>
      <c r="C10" s="273"/>
    </row>
    <row r="11" spans="1:11" ht="36" customHeight="1">
      <c r="A11" s="164" t="s">
        <v>992</v>
      </c>
      <c r="B11" s="263" t="s">
        <v>1241</v>
      </c>
      <c r="C11" s="264"/>
    </row>
    <row r="12" spans="1:11" ht="54.75" customHeight="1">
      <c r="A12" s="165" t="s">
        <v>993</v>
      </c>
      <c r="B12" s="265" t="s">
        <v>1242</v>
      </c>
      <c r="C12" s="266"/>
    </row>
    <row r="13" spans="1:11" ht="51" customHeight="1" thickBot="1">
      <c r="A13" s="166" t="s">
        <v>991</v>
      </c>
      <c r="B13" s="267" t="s">
        <v>1243</v>
      </c>
      <c r="C13" s="268"/>
    </row>
    <row r="15" spans="1:11" hidden="1" outlineLevel="1">
      <c r="A15" s="22" t="str">
        <f>'Table 1_NR SA'!A43</f>
        <v>- Use latest published PVG.11 version.</v>
      </c>
    </row>
    <row r="16" spans="1:11" hidden="1" outlineLevel="1">
      <c r="A16" s="22" t="str">
        <f>'Table 1_NR SA'!A44</f>
        <v>- Highlight each tab containing changes with yellow color.</v>
      </c>
    </row>
    <row r="17" spans="1:10" hidden="1" outlineLevel="1">
      <c r="A17" s="22" t="str">
        <f>'Table 1_NR SA'!A45</f>
        <v>- Highlight changes to each changed cell with yellow background and red font.</v>
      </c>
    </row>
    <row r="18" spans="1:10" hidden="1" outlineLevel="1">
      <c r="A18" s="22" t="str">
        <f>'Table 1_NR SA'!A46</f>
        <v>- If adding bands, pls add to end of table. Required and optional information is detailed in the template below. No need to sort.</v>
      </c>
    </row>
    <row r="19" spans="1:10" hidden="1" outlineLevel="1"/>
    <row r="20" spans="1:10" ht="14" hidden="1" outlineLevel="1">
      <c r="A20" s="270" t="s">
        <v>1127</v>
      </c>
      <c r="B20" s="270"/>
      <c r="C20" s="270"/>
      <c r="D20" s="270"/>
      <c r="E20" s="270"/>
      <c r="F20" s="270"/>
      <c r="G20" s="270"/>
      <c r="H20" s="270"/>
      <c r="I20" s="270"/>
      <c r="J20" s="270"/>
    </row>
    <row r="21" spans="1:10" ht="39" hidden="1" outlineLevel="1">
      <c r="A21" s="19" t="s">
        <v>491</v>
      </c>
      <c r="B21" s="37" t="s">
        <v>308</v>
      </c>
      <c r="C21" s="37" t="s">
        <v>378</v>
      </c>
      <c r="D21" s="37" t="s">
        <v>451</v>
      </c>
      <c r="E21" s="37" t="s">
        <v>1074</v>
      </c>
      <c r="F21" s="37" t="s">
        <v>1176</v>
      </c>
      <c r="G21" s="37" t="s">
        <v>1022</v>
      </c>
      <c r="H21" s="21" t="s">
        <v>631</v>
      </c>
      <c r="I21" s="37" t="s">
        <v>468</v>
      </c>
      <c r="J21" s="37" t="s">
        <v>305</v>
      </c>
    </row>
    <row r="22" spans="1:10" ht="25" hidden="1" outlineLevel="1">
      <c r="A22" s="111" t="s">
        <v>1126</v>
      </c>
      <c r="B22" s="26"/>
      <c r="C22" s="118"/>
      <c r="D22" s="34"/>
      <c r="E22" s="152"/>
      <c r="F22" s="140"/>
      <c r="G22" s="89"/>
      <c r="H22" s="90"/>
      <c r="I22" s="90"/>
      <c r="J22" s="90"/>
    </row>
    <row r="23" spans="1:10" collapsed="1">
      <c r="A23" s="22" t="str">
        <f>'Table 1_NR SA'!A51</f>
        <v>For detailed instructions on how to propose changes to PVG.11, pls expand the group to the left by clicking the + sign.</v>
      </c>
    </row>
  </sheetData>
  <mergeCells count="5">
    <mergeCell ref="A10:C10"/>
    <mergeCell ref="B11:C11"/>
    <mergeCell ref="B12:C12"/>
    <mergeCell ref="B13:C13"/>
    <mergeCell ref="A20:J20"/>
  </mergeCells>
  <phoneticPr fontId="8" type="noConversion"/>
  <conditionalFormatting sqref="A11:A13">
    <cfRule type="cellIs" dxfId="31" priority="6" operator="equal">
      <formula>"Pending"</formula>
    </cfRule>
    <cfRule type="cellIs" dxfId="30" priority="7" operator="equal">
      <formula>"Ongoing (NoRC)"</formula>
    </cfRule>
    <cfRule type="cellIs" dxfId="29" priority="8" operator="equal">
      <formula>"Ongoing (FB)"</formula>
    </cfRule>
    <cfRule type="cellIs" dxfId="28" priority="9" operator="equal">
      <formula>"Ongoing"</formula>
    </cfRule>
    <cfRule type="cellIs" dxfId="27" priority="10" operator="equal">
      <formula>"Completed"</formula>
    </cfRule>
  </conditionalFormatting>
  <conditionalFormatting sqref="E9:E19 E23:E85">
    <cfRule type="cellIs" dxfId="26" priority="16" operator="equal">
      <formula>"Not Specified"</formula>
    </cfRule>
  </conditionalFormatting>
  <conditionalFormatting sqref="G22">
    <cfRule type="cellIs" dxfId="25" priority="1" operator="equal">
      <formula>"Pending"</formula>
    </cfRule>
    <cfRule type="cellIs" dxfId="24" priority="2" operator="equal">
      <formula>"Ongoing (NoRC)"</formula>
    </cfRule>
    <cfRule type="cellIs" dxfId="23" priority="3" operator="equal">
      <formula>"Ongoing (FB)"</formula>
    </cfRule>
    <cfRule type="cellIs" dxfId="22" priority="4" operator="equal">
      <formula>"Ongoing"</formula>
    </cfRule>
    <cfRule type="cellIs" dxfId="21" priority="5" operator="equal">
      <formula>"Completed"</formula>
    </cfRule>
  </conditionalFormatting>
  <conditionalFormatting sqref="H3:H8">
    <cfRule type="cellIs" dxfId="20" priority="11" operator="equal">
      <formula>"Pending"</formula>
    </cfRule>
    <cfRule type="cellIs" dxfId="19" priority="12" operator="equal">
      <formula>"Ongoing (NoRC)"</formula>
    </cfRule>
    <cfRule type="cellIs" dxfId="18" priority="13" operator="equal">
      <formula>"Ongoing (FB)"</formula>
    </cfRule>
    <cfRule type="cellIs" dxfId="17" priority="14" operator="equal">
      <formula>"Ongoing"</formula>
    </cfRule>
    <cfRule type="cellIs" dxfId="16" priority="15" operator="equal">
      <formula>"Completed"</formula>
    </cfRule>
  </conditionalFormatting>
  <hyperlinks>
    <hyperlink ref="K1" location="Cover!B23" display="--&gt; Cover" xr:uid="{6E651516-8F55-4E1A-BDCA-FD8D9EF10AC9}"/>
  </hyperlinks>
  <pageMargins left="0.7" right="0.7" top="0.75" bottom="0.75" header="0.3" footer="0.3"/>
  <pageSetup orientation="landscape"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C438-9043-4437-9647-A35ED6DA6140}">
  <dimension ref="A1:K24"/>
  <sheetViews>
    <sheetView zoomScale="130" zoomScaleNormal="130" workbookViewId="0">
      <selection activeCell="A3" sqref="A3:K9"/>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3.36328125" style="22" customWidth="1"/>
    <col min="5" max="5" width="12.54296875" style="22" customWidth="1"/>
    <col min="6" max="6" width="16.54296875" style="22" customWidth="1"/>
    <col min="7" max="7" width="12.453125" style="22" hidden="1" customWidth="1" outlineLevel="1"/>
    <col min="8" max="8" width="12.54296875" style="22" bestFit="1" customWidth="1" collapsed="1"/>
    <col min="9" max="9" width="11.54296875" style="22" customWidth="1"/>
    <col min="10" max="10" width="19.453125" style="22" customWidth="1"/>
    <col min="11" max="11" width="22.6328125" style="22" customWidth="1"/>
    <col min="12" max="16384" width="9.453125" style="22"/>
  </cols>
  <sheetData>
    <row r="1" spans="1:11" s="18" customFormat="1" ht="14">
      <c r="A1" s="15" t="s">
        <v>448</v>
      </c>
      <c r="B1" s="15" t="str">
        <f>Cover!C4</f>
        <v>5.21.1</v>
      </c>
      <c r="C1" s="154"/>
      <c r="D1" s="154" t="str">
        <f ca="1">MID(CELL("filename",B1),FIND("]",CELL("filename",B1))+1,256)</f>
        <v>Table 12_NB-IOT NTN</v>
      </c>
      <c r="E1" s="154"/>
      <c r="F1" s="154"/>
      <c r="G1" s="154"/>
      <c r="H1" s="154"/>
      <c r="I1" s="154"/>
      <c r="J1" s="17"/>
      <c r="K1" s="17" t="s">
        <v>538</v>
      </c>
    </row>
    <row r="2" spans="1:11" s="33" customFormat="1" ht="39">
      <c r="A2" s="19" t="s">
        <v>491</v>
      </c>
      <c r="B2" s="37" t="s">
        <v>1239</v>
      </c>
      <c r="C2" s="37" t="s">
        <v>378</v>
      </c>
      <c r="D2" s="37" t="s">
        <v>451</v>
      </c>
      <c r="E2" s="37" t="s">
        <v>1074</v>
      </c>
      <c r="F2" s="37" t="s">
        <v>1240</v>
      </c>
      <c r="G2" s="37" t="s">
        <v>1176</v>
      </c>
      <c r="H2" s="37" t="s">
        <v>1022</v>
      </c>
      <c r="I2" s="21" t="s">
        <v>631</v>
      </c>
      <c r="J2" s="37" t="s">
        <v>468</v>
      </c>
      <c r="K2" s="37" t="s">
        <v>305</v>
      </c>
    </row>
    <row r="3" spans="1:11" s="33" customFormat="1" ht="13">
      <c r="A3" s="27">
        <v>1</v>
      </c>
      <c r="B3" s="26" t="s">
        <v>5</v>
      </c>
      <c r="C3" s="229">
        <v>250</v>
      </c>
      <c r="D3" s="34"/>
      <c r="E3" s="34" t="s">
        <v>1075</v>
      </c>
      <c r="F3" s="34" t="s">
        <v>1245</v>
      </c>
      <c r="G3" s="26" t="str">
        <f>Table12[[#This Row],[Band/Band Combination]]&amp;" "&amp;Table12[[#This Row],[RAN4
Release]]</f>
        <v xml:space="preserve">250 </v>
      </c>
      <c r="H3" s="89" t="s">
        <v>887</v>
      </c>
      <c r="I3" s="90"/>
      <c r="J3" s="60" t="s">
        <v>1237</v>
      </c>
      <c r="K3" s="29" t="s">
        <v>1259</v>
      </c>
    </row>
    <row r="4" spans="1:11" s="33" customFormat="1" ht="13">
      <c r="A4" s="27">
        <v>2</v>
      </c>
      <c r="B4" s="26" t="s">
        <v>5</v>
      </c>
      <c r="C4" s="26">
        <v>251</v>
      </c>
      <c r="D4" s="34"/>
      <c r="E4" s="34" t="s">
        <v>1075</v>
      </c>
      <c r="F4" s="34" t="s">
        <v>1245</v>
      </c>
      <c r="G4" s="26" t="str">
        <f>Table12[[#This Row],[Band/Band Combination]]&amp;" "&amp;Table12[[#This Row],[RAN4
Release]]</f>
        <v xml:space="preserve">251 </v>
      </c>
      <c r="H4" s="89" t="s">
        <v>887</v>
      </c>
      <c r="I4" s="90"/>
      <c r="J4" s="60" t="s">
        <v>1237</v>
      </c>
      <c r="K4" s="29" t="s">
        <v>1259</v>
      </c>
    </row>
    <row r="5" spans="1:11" s="33" customFormat="1" ht="13">
      <c r="A5" s="27">
        <v>3</v>
      </c>
      <c r="B5" s="26" t="s">
        <v>5</v>
      </c>
      <c r="C5" s="26">
        <v>252</v>
      </c>
      <c r="D5" s="34" t="s">
        <v>1316</v>
      </c>
      <c r="E5" s="34" t="s">
        <v>1075</v>
      </c>
      <c r="F5" s="34" t="s">
        <v>1245</v>
      </c>
      <c r="G5" s="26" t="str">
        <f>Table12[[#This Row],[Band/Band Combination]]&amp;" "&amp;Table12[[#This Row],[RAN4
Release]]</f>
        <v>252 Rel-19</v>
      </c>
      <c r="H5" s="89" t="s">
        <v>992</v>
      </c>
      <c r="I5" s="90" t="s">
        <v>1315</v>
      </c>
      <c r="J5" s="60" t="s">
        <v>1247</v>
      </c>
      <c r="K5" s="209"/>
    </row>
    <row r="6" spans="1:11" s="33" customFormat="1" ht="13">
      <c r="A6" s="27">
        <v>4</v>
      </c>
      <c r="B6" s="26" t="s">
        <v>5</v>
      </c>
      <c r="C6" s="26">
        <v>253</v>
      </c>
      <c r="D6" s="34" t="s">
        <v>1119</v>
      </c>
      <c r="E6" s="34" t="s">
        <v>1075</v>
      </c>
      <c r="F6" s="34" t="s">
        <v>1245</v>
      </c>
      <c r="G6" s="26" t="str">
        <f>Table12[[#This Row],[Band/Band Combination]]&amp;" "&amp;Table12[[#This Row],[RAN4
Release]]</f>
        <v>253 Rel-18</v>
      </c>
      <c r="H6" s="89" t="s">
        <v>992</v>
      </c>
      <c r="I6" s="90" t="s">
        <v>1273</v>
      </c>
      <c r="J6" s="60" t="s">
        <v>1237</v>
      </c>
      <c r="K6" s="29"/>
    </row>
    <row r="7" spans="1:11" s="33" customFormat="1" ht="25">
      <c r="A7" s="27">
        <v>5</v>
      </c>
      <c r="B7" s="26" t="s">
        <v>5</v>
      </c>
      <c r="C7" s="26">
        <v>255</v>
      </c>
      <c r="D7" s="34" t="s">
        <v>1119</v>
      </c>
      <c r="E7" s="34" t="s">
        <v>1075</v>
      </c>
      <c r="F7" s="34" t="s">
        <v>1245</v>
      </c>
      <c r="G7" s="26" t="str">
        <f>Table12[[#This Row],[Band/Band Combination]]&amp;" "&amp;Table12[[#This Row],[RAN4
Release]]</f>
        <v>255 Rel-18</v>
      </c>
      <c r="H7" s="89" t="s">
        <v>992</v>
      </c>
      <c r="I7" s="90" t="s">
        <v>1227</v>
      </c>
      <c r="J7" s="60" t="s">
        <v>1246</v>
      </c>
      <c r="K7" s="29"/>
    </row>
    <row r="8" spans="1:11" ht="13">
      <c r="A8" s="27">
        <v>6</v>
      </c>
      <c r="B8" s="26" t="s">
        <v>5</v>
      </c>
      <c r="C8" s="26">
        <v>256</v>
      </c>
      <c r="D8" s="34" t="s">
        <v>1119</v>
      </c>
      <c r="E8" s="34" t="s">
        <v>1075</v>
      </c>
      <c r="F8" s="34" t="s">
        <v>1245</v>
      </c>
      <c r="G8" s="26" t="str">
        <f>Table12[[#This Row],[Band/Band Combination]]&amp;" "&amp;Table12[[#This Row],[RAN4
Release]]</f>
        <v>256 Rel-18</v>
      </c>
      <c r="H8" s="89" t="s">
        <v>992</v>
      </c>
      <c r="I8" s="90" t="s">
        <v>1227</v>
      </c>
      <c r="J8" s="60" t="s">
        <v>1247</v>
      </c>
      <c r="K8" s="29"/>
    </row>
    <row r="9" spans="1:11" ht="13">
      <c r="A9" s="239">
        <v>7</v>
      </c>
      <c r="B9" s="26" t="s">
        <v>5</v>
      </c>
      <c r="C9" s="26">
        <v>256</v>
      </c>
      <c r="D9" s="34" t="s">
        <v>1119</v>
      </c>
      <c r="E9" s="34" t="s">
        <v>1075</v>
      </c>
      <c r="F9" s="34" t="s">
        <v>1254</v>
      </c>
      <c r="G9" s="26" t="str">
        <f>Table12[[#This Row],[Band/Band Combination]]&amp;" "&amp;Table12[[#This Row],[RAN4
Release]]</f>
        <v>256 Rel-18</v>
      </c>
      <c r="H9" s="89" t="s">
        <v>992</v>
      </c>
      <c r="I9" s="90" t="s">
        <v>1227</v>
      </c>
      <c r="J9" s="60" t="s">
        <v>1258</v>
      </c>
      <c r="K9" s="29"/>
    </row>
    <row r="10" spans="1:11" ht="13" thickBot="1"/>
    <row r="11" spans="1:11" ht="36" customHeight="1" thickTop="1" thickBot="1">
      <c r="A11" s="295" t="s">
        <v>1003</v>
      </c>
      <c r="B11" s="296"/>
      <c r="C11" s="297"/>
    </row>
    <row r="12" spans="1:11" ht="36" customHeight="1">
      <c r="A12" s="97" t="s">
        <v>992</v>
      </c>
      <c r="B12" s="263" t="s">
        <v>1241</v>
      </c>
      <c r="C12" s="299"/>
    </row>
    <row r="13" spans="1:11" ht="36" customHeight="1">
      <c r="A13" s="98" t="s">
        <v>993</v>
      </c>
      <c r="B13" s="265" t="s">
        <v>1242</v>
      </c>
      <c r="C13" s="301"/>
    </row>
    <row r="14" spans="1:11" ht="42.75" customHeight="1" thickBot="1">
      <c r="A14" s="99" t="s">
        <v>991</v>
      </c>
      <c r="B14" s="292" t="s">
        <v>1243</v>
      </c>
      <c r="C14" s="294"/>
    </row>
    <row r="15" spans="1:11" ht="13" thickTop="1"/>
    <row r="16" spans="1:11" hidden="1" outlineLevel="1">
      <c r="A16" s="22" t="str">
        <f>'Table 1_NR SA'!A43</f>
        <v>- Use latest published PVG.11 version.</v>
      </c>
    </row>
    <row r="17" spans="1:11" hidden="1" outlineLevel="1">
      <c r="A17" s="22" t="str">
        <f>'Table 1_NR SA'!A44</f>
        <v>- Highlight each tab containing changes with yellow color.</v>
      </c>
    </row>
    <row r="18" spans="1:11" hidden="1" outlineLevel="1">
      <c r="A18" s="22" t="str">
        <f>'Table 1_NR SA'!A45</f>
        <v>- Highlight changes to each changed cell with yellow background and red font.</v>
      </c>
    </row>
    <row r="19" spans="1:11" hidden="1" outlineLevel="1">
      <c r="A19" s="22" t="str">
        <f>'Table 1_NR SA'!A46</f>
        <v>- If adding bands, pls add to end of table. Required and optional information is detailed in the template below. No need to sort.</v>
      </c>
    </row>
    <row r="20" spans="1:11" hidden="1" outlineLevel="1"/>
    <row r="21" spans="1:11" ht="14" hidden="1" outlineLevel="1">
      <c r="A21" s="317" t="s">
        <v>1127</v>
      </c>
      <c r="B21" s="269"/>
      <c r="C21" s="269"/>
      <c r="D21" s="269"/>
      <c r="E21" s="269"/>
      <c r="F21" s="269"/>
      <c r="G21" s="269"/>
      <c r="H21" s="269"/>
      <c r="I21" s="269"/>
      <c r="J21" s="269"/>
      <c r="K21" s="269"/>
    </row>
    <row r="22" spans="1:11" ht="39" hidden="1" outlineLevel="1">
      <c r="A22" s="19" t="s">
        <v>491</v>
      </c>
      <c r="B22" s="37" t="s">
        <v>1239</v>
      </c>
      <c r="C22" s="37" t="s">
        <v>378</v>
      </c>
      <c r="D22" s="37" t="s">
        <v>451</v>
      </c>
      <c r="E22" s="37" t="s">
        <v>1074</v>
      </c>
      <c r="F22" s="37" t="s">
        <v>1240</v>
      </c>
      <c r="G22" s="37" t="s">
        <v>1176</v>
      </c>
      <c r="H22" s="37" t="s">
        <v>1022</v>
      </c>
      <c r="I22" s="21" t="s">
        <v>631</v>
      </c>
      <c r="J22" s="37" t="s">
        <v>468</v>
      </c>
      <c r="K22" s="37" t="s">
        <v>305</v>
      </c>
    </row>
    <row r="23" spans="1:11" ht="25" hidden="1" outlineLevel="1">
      <c r="A23" s="111" t="s">
        <v>1126</v>
      </c>
      <c r="B23" s="26"/>
      <c r="C23" s="118"/>
      <c r="D23" s="34"/>
      <c r="E23" s="152"/>
      <c r="F23" s="152"/>
      <c r="G23" s="152"/>
      <c r="H23" s="89"/>
      <c r="I23" s="90"/>
      <c r="J23" s="152"/>
      <c r="K23" s="29"/>
    </row>
    <row r="24" spans="1:11" collapsed="1">
      <c r="A24" s="22" t="str">
        <f>'Table 1_NR SA'!A51</f>
        <v>For detailed instructions on how to propose changes to PVG.11, pls expand the group to the left by clicking the + sign.</v>
      </c>
    </row>
  </sheetData>
  <mergeCells count="5">
    <mergeCell ref="A11:C11"/>
    <mergeCell ref="B12:C12"/>
    <mergeCell ref="B13:C13"/>
    <mergeCell ref="B14:C14"/>
    <mergeCell ref="A21:K21"/>
  </mergeCells>
  <conditionalFormatting sqref="A12:A14">
    <cfRule type="cellIs" dxfId="15" priority="6" operator="equal">
      <formula>"Pending"</formula>
    </cfRule>
    <cfRule type="cellIs" dxfId="14" priority="7" operator="equal">
      <formula>"Ongoing (NoRC)"</formula>
    </cfRule>
    <cfRule type="cellIs" dxfId="13" priority="8" operator="equal">
      <formula>"Ongoing (FB)"</formula>
    </cfRule>
    <cfRule type="cellIs" dxfId="12" priority="9" operator="equal">
      <formula>"Ongoing"</formula>
    </cfRule>
    <cfRule type="cellIs" dxfId="11" priority="10" operator="equal">
      <formula>"Completed"</formula>
    </cfRule>
  </conditionalFormatting>
  <conditionalFormatting sqref="E10:E20 E24:E86">
    <cfRule type="cellIs" dxfId="10" priority="16" operator="equal">
      <formula>"Not Specified"</formula>
    </cfRule>
  </conditionalFormatting>
  <conditionalFormatting sqref="H3:H9">
    <cfRule type="cellIs" dxfId="9" priority="11" operator="equal">
      <formula>"Pending"</formula>
    </cfRule>
    <cfRule type="cellIs" dxfId="8" priority="12" operator="equal">
      <formula>"Ongoing (NoRC)"</formula>
    </cfRule>
    <cfRule type="cellIs" dxfId="7" priority="13" operator="equal">
      <formula>"Ongoing (FB)"</formula>
    </cfRule>
    <cfRule type="cellIs" dxfId="6" priority="14" operator="equal">
      <formula>"Ongoing"</formula>
    </cfRule>
    <cfRule type="cellIs" dxfId="5" priority="15" operator="equal">
      <formula>"Completed"</formula>
    </cfRule>
  </conditionalFormatting>
  <conditionalFormatting sqref="H23">
    <cfRule type="cellIs" dxfId="4" priority="1" operator="equal">
      <formula>"Pending"</formula>
    </cfRule>
    <cfRule type="cellIs" dxfId="3" priority="2" operator="equal">
      <formula>"Ongoing (NoRC)"</formula>
    </cfRule>
    <cfRule type="cellIs" dxfId="2" priority="3" operator="equal">
      <formula>"Ongoing (FB)"</formula>
    </cfRule>
    <cfRule type="cellIs" dxfId="1" priority="4" operator="equal">
      <formula>"Ongoing"</formula>
    </cfRule>
    <cfRule type="cellIs" dxfId="0" priority="5" operator="equal">
      <formula>"Completed"</formula>
    </cfRule>
  </conditionalFormatting>
  <hyperlinks>
    <hyperlink ref="K1" location="Cover!B23" display="--&gt; Cover" xr:uid="{CF167C03-6039-47EC-99B4-C9438C1EB721}"/>
  </hyperlinks>
  <pageMargins left="0.7" right="0.7" top="0.75" bottom="0.75" header="0.3" footer="0.3"/>
  <pageSetup orientation="landscape" r:id="rId1"/>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theme="8" tint="0.59999389629810485"/>
  </sheetPr>
  <dimension ref="A1:I58"/>
  <sheetViews>
    <sheetView zoomScale="90" zoomScaleNormal="90" workbookViewId="0">
      <pane xSplit="3" ySplit="2" topLeftCell="D57" activePane="bottomRight" state="frozen"/>
      <selection activeCell="K28" sqref="K28"/>
      <selection pane="topRight" activeCell="K28" sqref="K28"/>
      <selection pane="bottomLeft" activeCell="K28" sqref="K28"/>
      <selection pane="bottomRight" activeCell="A58" sqref="A58"/>
    </sheetView>
  </sheetViews>
  <sheetFormatPr defaultColWidth="9.453125" defaultRowHeight="14"/>
  <cols>
    <col min="1" max="1" width="12.54296875" style="79" customWidth="1"/>
    <col min="2" max="2" width="48.54296875" style="79" customWidth="1"/>
    <col min="3" max="3" width="215.90625" style="79" customWidth="1"/>
    <col min="4" max="4" width="9.453125" style="79" customWidth="1"/>
    <col min="5" max="5" width="8" style="79" customWidth="1"/>
    <col min="6" max="9" width="9.453125" style="79" hidden="1" customWidth="1"/>
    <col min="10" max="16384" width="9.453125" style="79"/>
  </cols>
  <sheetData>
    <row r="1" spans="1:4">
      <c r="A1" s="76" t="s">
        <v>448</v>
      </c>
      <c r="B1" s="77" t="str">
        <f>Cover!C4</f>
        <v>5.21.1</v>
      </c>
      <c r="C1" s="77" t="str">
        <f ca="1">MID(CELL("filename",A1),FIND("]",CELL("filename",A1))+1,256)</f>
        <v>Revision History</v>
      </c>
      <c r="D1" s="78" t="s">
        <v>538</v>
      </c>
    </row>
    <row r="2" spans="1:4" ht="26.25" customHeight="1">
      <c r="A2" s="80" t="s">
        <v>317</v>
      </c>
      <c r="B2" s="80" t="s">
        <v>318</v>
      </c>
      <c r="C2" s="80" t="s">
        <v>319</v>
      </c>
    </row>
    <row r="3" spans="1:4">
      <c r="A3" s="81" t="s">
        <v>320</v>
      </c>
      <c r="B3" s="82" t="s">
        <v>321</v>
      </c>
      <c r="C3" s="83"/>
    </row>
    <row r="4" spans="1:4">
      <c r="A4" s="81" t="s">
        <v>322</v>
      </c>
      <c r="B4" s="82" t="s">
        <v>323</v>
      </c>
      <c r="C4" s="83"/>
    </row>
    <row r="5" spans="1:4">
      <c r="A5" s="81" t="s">
        <v>324</v>
      </c>
      <c r="B5" s="82" t="s">
        <v>325</v>
      </c>
      <c r="C5" s="83" t="s">
        <v>326</v>
      </c>
    </row>
    <row r="6" spans="1:4">
      <c r="A6" s="81" t="s">
        <v>327</v>
      </c>
      <c r="B6" s="82" t="s">
        <v>328</v>
      </c>
      <c r="C6" s="83" t="s">
        <v>329</v>
      </c>
    </row>
    <row r="7" spans="1:4" ht="28">
      <c r="A7" s="81" t="s">
        <v>330</v>
      </c>
      <c r="B7" s="82" t="s">
        <v>328</v>
      </c>
      <c r="C7" s="83" t="s">
        <v>363</v>
      </c>
    </row>
    <row r="8" spans="1:4" ht="56">
      <c r="A8" s="81" t="s">
        <v>331</v>
      </c>
      <c r="B8" s="82" t="s">
        <v>332</v>
      </c>
      <c r="C8" s="83" t="s">
        <v>364</v>
      </c>
    </row>
    <row r="9" spans="1:4" ht="56">
      <c r="A9" s="81" t="s">
        <v>333</v>
      </c>
      <c r="B9" s="82" t="s">
        <v>334</v>
      </c>
      <c r="C9" s="83" t="s">
        <v>365</v>
      </c>
    </row>
    <row r="10" spans="1:4">
      <c r="A10" s="81" t="s">
        <v>335</v>
      </c>
      <c r="B10" s="82" t="s">
        <v>336</v>
      </c>
      <c r="C10" s="83" t="s">
        <v>337</v>
      </c>
    </row>
    <row r="11" spans="1:4" ht="56">
      <c r="A11" s="81" t="s">
        <v>338</v>
      </c>
      <c r="B11" s="82" t="s">
        <v>336</v>
      </c>
      <c r="C11" s="83" t="s">
        <v>366</v>
      </c>
    </row>
    <row r="12" spans="1:4" ht="28">
      <c r="A12" s="81" t="s">
        <v>339</v>
      </c>
      <c r="B12" s="82" t="s">
        <v>340</v>
      </c>
      <c r="C12" s="83" t="s">
        <v>367</v>
      </c>
    </row>
    <row r="13" spans="1:4">
      <c r="A13" s="81" t="s">
        <v>341</v>
      </c>
      <c r="B13" s="82" t="s">
        <v>342</v>
      </c>
      <c r="C13" s="83" t="s">
        <v>343</v>
      </c>
    </row>
    <row r="14" spans="1:4">
      <c r="A14" s="81" t="s">
        <v>344</v>
      </c>
      <c r="B14" s="82" t="s">
        <v>345</v>
      </c>
      <c r="C14" s="83" t="s">
        <v>346</v>
      </c>
    </row>
    <row r="15" spans="1:4">
      <c r="A15" s="81" t="s">
        <v>347</v>
      </c>
      <c r="B15" s="82" t="s">
        <v>348</v>
      </c>
      <c r="C15" s="83" t="s">
        <v>349</v>
      </c>
    </row>
    <row r="16" spans="1:4">
      <c r="A16" s="81" t="s">
        <v>350</v>
      </c>
      <c r="B16" s="82" t="s">
        <v>351</v>
      </c>
      <c r="C16" s="83" t="s">
        <v>352</v>
      </c>
    </row>
    <row r="17" spans="1:3">
      <c r="A17" s="81" t="s">
        <v>353</v>
      </c>
      <c r="B17" s="82" t="s">
        <v>354</v>
      </c>
      <c r="C17" s="83" t="s">
        <v>355</v>
      </c>
    </row>
    <row r="18" spans="1:3" ht="42">
      <c r="A18" s="81" t="s">
        <v>356</v>
      </c>
      <c r="B18" s="82" t="s">
        <v>357</v>
      </c>
      <c r="C18" s="83" t="s">
        <v>358</v>
      </c>
    </row>
    <row r="19" spans="1:3" ht="210">
      <c r="A19" s="81" t="s">
        <v>359</v>
      </c>
      <c r="B19" s="82" t="s">
        <v>360</v>
      </c>
      <c r="C19" s="83" t="s">
        <v>554</v>
      </c>
    </row>
    <row r="20" spans="1:3" ht="42">
      <c r="A20" s="81" t="s">
        <v>361</v>
      </c>
      <c r="B20" s="82" t="s">
        <v>362</v>
      </c>
      <c r="C20" s="83" t="s">
        <v>555</v>
      </c>
    </row>
    <row r="21" spans="1:3" ht="112">
      <c r="A21" s="81" t="s">
        <v>464</v>
      </c>
      <c r="B21" s="82" t="s">
        <v>465</v>
      </c>
      <c r="C21" s="83" t="s">
        <v>552</v>
      </c>
    </row>
    <row r="22" spans="1:3" ht="272.25" customHeight="1">
      <c r="A22" s="81" t="s">
        <v>494</v>
      </c>
      <c r="B22" s="83" t="s">
        <v>495</v>
      </c>
      <c r="C22" s="83" t="s">
        <v>553</v>
      </c>
    </row>
    <row r="23" spans="1:3" ht="112">
      <c r="A23" s="81" t="s">
        <v>543</v>
      </c>
      <c r="B23" s="82" t="s">
        <v>541</v>
      </c>
      <c r="C23" s="82" t="s">
        <v>546</v>
      </c>
    </row>
    <row r="24" spans="1:3" ht="42">
      <c r="A24" s="81" t="s">
        <v>545</v>
      </c>
      <c r="B24" s="82" t="s">
        <v>547</v>
      </c>
      <c r="C24" s="82" t="s">
        <v>548</v>
      </c>
    </row>
    <row r="25" spans="1:3">
      <c r="A25" s="84" t="s">
        <v>556</v>
      </c>
      <c r="B25" s="84" t="s">
        <v>557</v>
      </c>
      <c r="C25" s="84" t="s">
        <v>558</v>
      </c>
    </row>
    <row r="26" spans="1:3" ht="84">
      <c r="A26" s="85" t="s">
        <v>563</v>
      </c>
      <c r="B26" s="83" t="s">
        <v>561</v>
      </c>
      <c r="C26" s="83" t="s">
        <v>565</v>
      </c>
    </row>
    <row r="27" spans="1:3" ht="140">
      <c r="A27" s="85" t="s">
        <v>569</v>
      </c>
      <c r="B27" s="85" t="s">
        <v>570</v>
      </c>
      <c r="C27" s="83" t="s">
        <v>571</v>
      </c>
    </row>
    <row r="28" spans="1:3" ht="84">
      <c r="A28" s="85" t="s">
        <v>603</v>
      </c>
      <c r="B28" s="83" t="s">
        <v>605</v>
      </c>
      <c r="C28" s="83" t="s">
        <v>608</v>
      </c>
    </row>
    <row r="29" spans="1:3" ht="238">
      <c r="A29" s="85" t="s">
        <v>616</v>
      </c>
      <c r="B29" s="83" t="s">
        <v>617</v>
      </c>
      <c r="C29" s="83" t="s">
        <v>629</v>
      </c>
    </row>
    <row r="30" spans="1:3" ht="126">
      <c r="A30" s="85" t="s">
        <v>688</v>
      </c>
      <c r="B30" s="83" t="s">
        <v>716</v>
      </c>
      <c r="C30" s="83" t="s">
        <v>717</v>
      </c>
    </row>
    <row r="31" spans="1:3" ht="266">
      <c r="A31" s="85" t="s">
        <v>835</v>
      </c>
      <c r="B31" s="83" t="s">
        <v>837</v>
      </c>
      <c r="C31" s="83" t="s">
        <v>839</v>
      </c>
    </row>
    <row r="32" spans="1:3" ht="140">
      <c r="A32" s="85" t="s">
        <v>893</v>
      </c>
      <c r="B32" s="85" t="s">
        <v>894</v>
      </c>
      <c r="C32" s="91" t="s">
        <v>969</v>
      </c>
    </row>
    <row r="33" spans="1:3" ht="156.75" customHeight="1">
      <c r="A33" s="326" t="s">
        <v>901</v>
      </c>
      <c r="B33" s="322" t="s">
        <v>914</v>
      </c>
      <c r="C33" s="322" t="s">
        <v>913</v>
      </c>
    </row>
    <row r="34" spans="1:3">
      <c r="A34" s="326"/>
      <c r="B34" s="326"/>
      <c r="C34" s="322"/>
    </row>
    <row r="35" spans="1:3">
      <c r="A35" s="326"/>
      <c r="B35" s="326"/>
      <c r="C35" s="322"/>
    </row>
    <row r="36" spans="1:3" ht="322">
      <c r="A36" s="85" t="s">
        <v>953</v>
      </c>
      <c r="B36" s="83" t="s">
        <v>976</v>
      </c>
      <c r="C36" s="83" t="s">
        <v>975</v>
      </c>
    </row>
    <row r="37" spans="1:3" ht="140">
      <c r="A37" s="85" t="s">
        <v>983</v>
      </c>
      <c r="B37" s="83" t="s">
        <v>1033</v>
      </c>
      <c r="C37" s="83" t="s">
        <v>990</v>
      </c>
    </row>
    <row r="38" spans="1:3" ht="294">
      <c r="A38" s="85" t="s">
        <v>1018</v>
      </c>
      <c r="B38" s="83" t="s">
        <v>1034</v>
      </c>
      <c r="C38" s="83" t="s">
        <v>1002</v>
      </c>
    </row>
    <row r="39" spans="1:3" ht="98">
      <c r="A39" s="81" t="s">
        <v>1031</v>
      </c>
      <c r="B39" s="82" t="s">
        <v>1032</v>
      </c>
      <c r="C39" s="83" t="s">
        <v>1035</v>
      </c>
    </row>
    <row r="40" spans="1:3" ht="207.75" customHeight="1">
      <c r="A40" s="104" t="s">
        <v>1039</v>
      </c>
      <c r="B40" s="103" t="s">
        <v>1045</v>
      </c>
      <c r="C40" s="103" t="s">
        <v>1056</v>
      </c>
    </row>
    <row r="41" spans="1:3" ht="182">
      <c r="A41" s="85" t="s">
        <v>1049</v>
      </c>
      <c r="B41" s="83" t="s">
        <v>1060</v>
      </c>
      <c r="C41" s="83" t="s">
        <v>1058</v>
      </c>
    </row>
    <row r="42" spans="1:3" ht="56">
      <c r="A42" s="85" t="s">
        <v>1059</v>
      </c>
      <c r="B42" s="83" t="s">
        <v>1066</v>
      </c>
      <c r="C42" s="83" t="s">
        <v>1064</v>
      </c>
    </row>
    <row r="43" spans="1:3" ht="98">
      <c r="A43" s="85" t="s">
        <v>1065</v>
      </c>
      <c r="B43" s="83" t="s">
        <v>1067</v>
      </c>
      <c r="C43" s="83" t="s">
        <v>1068</v>
      </c>
    </row>
    <row r="44" spans="1:3" ht="154">
      <c r="A44" s="104" t="s">
        <v>1071</v>
      </c>
      <c r="B44" s="103" t="s">
        <v>1073</v>
      </c>
      <c r="C44" s="103" t="s">
        <v>1072</v>
      </c>
    </row>
    <row r="45" spans="1:3" ht="210">
      <c r="A45" s="85" t="s">
        <v>1076</v>
      </c>
      <c r="B45" s="83" t="s">
        <v>1079</v>
      </c>
      <c r="C45" s="103" t="s">
        <v>1078</v>
      </c>
    </row>
    <row r="46" spans="1:3" ht="182">
      <c r="A46" s="85" t="s">
        <v>1083</v>
      </c>
      <c r="B46" s="106" t="s">
        <v>1082</v>
      </c>
      <c r="C46" s="103" t="s">
        <v>1084</v>
      </c>
    </row>
    <row r="47" spans="1:3" ht="252">
      <c r="A47" s="323" t="s">
        <v>1086</v>
      </c>
      <c r="B47" s="324" t="s">
        <v>1133</v>
      </c>
      <c r="C47" s="129" t="s">
        <v>1129</v>
      </c>
    </row>
    <row r="48" spans="1:3" ht="196">
      <c r="A48" s="323"/>
      <c r="B48" s="324"/>
      <c r="C48" s="149" t="s">
        <v>1125</v>
      </c>
    </row>
    <row r="49" spans="1:3" ht="408.9" customHeight="1">
      <c r="A49" s="326" t="s">
        <v>1179</v>
      </c>
      <c r="B49" s="325" t="s">
        <v>1190</v>
      </c>
      <c r="C49" s="103" t="s">
        <v>1188</v>
      </c>
    </row>
    <row r="50" spans="1:3" ht="154">
      <c r="A50" s="326"/>
      <c r="B50" s="322"/>
      <c r="C50" s="150" t="s">
        <v>1189</v>
      </c>
    </row>
    <row r="51" spans="1:3" ht="409.5">
      <c r="A51" s="85" t="s">
        <v>1211</v>
      </c>
      <c r="B51" s="83" t="s">
        <v>1218</v>
      </c>
      <c r="C51" s="83" t="s">
        <v>1217</v>
      </c>
    </row>
    <row r="52" spans="1:3" ht="210">
      <c r="A52" s="85" t="s">
        <v>1219</v>
      </c>
      <c r="B52" s="83" t="s">
        <v>1236</v>
      </c>
      <c r="C52" s="83" t="s">
        <v>1230</v>
      </c>
    </row>
    <row r="53" spans="1:3" ht="196">
      <c r="A53" s="85" t="s">
        <v>1238</v>
      </c>
      <c r="B53" s="83" t="s">
        <v>1280</v>
      </c>
      <c r="C53" s="83" t="s">
        <v>1260</v>
      </c>
    </row>
    <row r="54" spans="1:3" ht="252">
      <c r="A54" s="85" t="s">
        <v>1278</v>
      </c>
      <c r="B54" s="83" t="s">
        <v>1281</v>
      </c>
      <c r="C54" s="83" t="s">
        <v>1277</v>
      </c>
    </row>
    <row r="55" spans="1:3" ht="182">
      <c r="A55" s="104" t="s">
        <v>1279</v>
      </c>
      <c r="B55" s="103" t="s">
        <v>1283</v>
      </c>
      <c r="C55" s="103" t="s">
        <v>1282</v>
      </c>
    </row>
    <row r="56" spans="1:3" ht="397.5" customHeight="1">
      <c r="A56" s="318" t="s">
        <v>1292</v>
      </c>
      <c r="B56" s="320" t="s">
        <v>1294</v>
      </c>
      <c r="C56" s="202" t="s">
        <v>1313</v>
      </c>
    </row>
    <row r="57" spans="1:3" ht="140">
      <c r="A57" s="319"/>
      <c r="B57" s="321"/>
      <c r="C57" s="203" t="s">
        <v>1314</v>
      </c>
    </row>
    <row r="58" spans="1:3" ht="294">
      <c r="A58" s="104" t="s">
        <v>1319</v>
      </c>
      <c r="B58" s="103" t="s">
        <v>1332</v>
      </c>
      <c r="C58" s="249" t="s">
        <v>1333</v>
      </c>
    </row>
  </sheetData>
  <autoFilter ref="A2:C52" xr:uid="{00000000-0009-0000-0000-000010000000}"/>
  <mergeCells count="9">
    <mergeCell ref="A56:A57"/>
    <mergeCell ref="B56:B57"/>
    <mergeCell ref="C33:C35"/>
    <mergeCell ref="A47:A48"/>
    <mergeCell ref="B47:B48"/>
    <mergeCell ref="B49:B50"/>
    <mergeCell ref="A49:A50"/>
    <mergeCell ref="A33:A35"/>
    <mergeCell ref="B33:B35"/>
  </mergeCells>
  <phoneticPr fontId="13" type="noConversion"/>
  <hyperlinks>
    <hyperlink ref="D1" location="Cover!B23" display="--&gt; Cover" xr:uid="{00000000-0004-0000-1000-000000000000}"/>
  </hyperlink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zoomScaleNormal="100" workbookViewId="0">
      <pane xSplit="6" ySplit="2" topLeftCell="G3" activePane="bottomRight" state="frozen"/>
      <selection pane="topRight" activeCell="G1" sqref="G1"/>
      <selection pane="bottomLeft" activeCell="A3" sqref="A3"/>
      <selection pane="bottomRight" activeCell="A2" sqref="A2"/>
    </sheetView>
  </sheetViews>
  <sheetFormatPr defaultColWidth="9.453125" defaultRowHeight="12.5" outlineLevelRow="1" outlineLevelCol="1"/>
  <cols>
    <col min="1" max="1" width="12.54296875" style="22" customWidth="1"/>
    <col min="2" max="3" width="16.453125" style="22" customWidth="1"/>
    <col min="4" max="4" width="18" style="22" customWidth="1"/>
    <col min="5" max="5" width="11.54296875" style="22" bestFit="1" customWidth="1"/>
    <col min="6" max="6" width="16.08984375" style="22" hidden="1" customWidth="1" outlineLevel="1"/>
    <col min="7" max="7" width="12.90625" style="22" bestFit="1" customWidth="1" collapsed="1"/>
    <col min="8" max="8" width="12.54296875" style="22" customWidth="1"/>
    <col min="9" max="9" width="16.54296875" style="22" customWidth="1"/>
    <col min="10" max="14" width="11.54296875" style="22" hidden="1" customWidth="1" outlineLevel="1"/>
    <col min="15" max="15" width="11.54296875" style="22" customWidth="1" collapsed="1"/>
    <col min="16" max="17" width="11.54296875" style="22" customWidth="1"/>
    <col min="18" max="18" width="29.54296875" style="22" customWidth="1"/>
    <col min="19" max="19" width="28.08984375" style="22" bestFit="1" customWidth="1"/>
    <col min="20" max="16384" width="9.453125" style="22"/>
  </cols>
  <sheetData>
    <row r="1" spans="1:19" s="18" customFormat="1" ht="14">
      <c r="A1" s="15" t="s">
        <v>448</v>
      </c>
      <c r="B1" s="15" t="str">
        <f>Cover!C4</f>
        <v>5.21.1</v>
      </c>
      <c r="C1" s="16"/>
      <c r="D1" s="258" t="str">
        <f ca="1">MID(CELL("filename",A1),FIND("]",CELL("filename",A1))+1,256)</f>
        <v>Table 1_NR SA</v>
      </c>
      <c r="E1" s="258"/>
      <c r="F1" s="258"/>
      <c r="G1" s="258"/>
      <c r="H1" s="258"/>
      <c r="I1" s="258"/>
      <c r="J1" s="258"/>
      <c r="K1" s="258"/>
      <c r="L1" s="258"/>
      <c r="M1" s="258"/>
      <c r="N1" s="258"/>
      <c r="O1" s="258"/>
      <c r="P1" s="258"/>
      <c r="Q1" s="258"/>
      <c r="R1" s="258"/>
      <c r="S1" s="17" t="s">
        <v>538</v>
      </c>
    </row>
    <row r="2" spans="1:19" s="33" customFormat="1" ht="52">
      <c r="A2" s="19" t="s">
        <v>491</v>
      </c>
      <c r="B2" s="37" t="s">
        <v>308</v>
      </c>
      <c r="C2" s="37" t="s">
        <v>378</v>
      </c>
      <c r="D2" s="37" t="s">
        <v>451</v>
      </c>
      <c r="E2" s="37" t="s">
        <v>1074</v>
      </c>
      <c r="F2" s="37" t="s">
        <v>1176</v>
      </c>
      <c r="G2" s="37" t="s">
        <v>1022</v>
      </c>
      <c r="H2" s="21" t="s">
        <v>631</v>
      </c>
      <c r="I2" s="21" t="s">
        <v>630</v>
      </c>
      <c r="J2" s="21" t="s">
        <v>604</v>
      </c>
      <c r="K2" s="21" t="s">
        <v>559</v>
      </c>
      <c r="L2" s="21" t="s">
        <v>529</v>
      </c>
      <c r="M2" s="21" t="s">
        <v>487</v>
      </c>
      <c r="N2" s="21" t="s">
        <v>560</v>
      </c>
      <c r="O2" s="21" t="s">
        <v>562</v>
      </c>
      <c r="P2" s="21" t="s">
        <v>836</v>
      </c>
      <c r="Q2" s="37" t="s">
        <v>468</v>
      </c>
      <c r="R2" s="37" t="s">
        <v>370</v>
      </c>
      <c r="S2" s="37" t="s">
        <v>305</v>
      </c>
    </row>
    <row r="3" spans="1:19" ht="50">
      <c r="A3" s="27">
        <v>1</v>
      </c>
      <c r="B3" s="26" t="s">
        <v>315</v>
      </c>
      <c r="C3" s="58" t="s">
        <v>309</v>
      </c>
      <c r="D3" s="34" t="s">
        <v>450</v>
      </c>
      <c r="E3" s="34" t="s">
        <v>1075</v>
      </c>
      <c r="F3" s="26" t="str">
        <f>Table1[[#This Row],[Band/Band Combination]]&amp;" "&amp;Table1[[#This Row],[Power Class]]&amp;" "&amp;Table1[[#This Row],[RAN4
Release]]</f>
        <v>n2 PC3 Rel-15</v>
      </c>
      <c r="G3" s="89" t="s">
        <v>992</v>
      </c>
      <c r="H3" s="60" t="s">
        <v>632</v>
      </c>
      <c r="I3" s="90"/>
      <c r="J3" s="90"/>
      <c r="K3" s="90"/>
      <c r="L3" s="90"/>
      <c r="M3" s="90"/>
      <c r="N3" s="34" t="s">
        <v>6</v>
      </c>
      <c r="O3" s="34" t="s">
        <v>6</v>
      </c>
      <c r="P3" s="34" t="s">
        <v>549</v>
      </c>
      <c r="Q3" s="60" t="s">
        <v>1297</v>
      </c>
      <c r="R3" s="60" t="s">
        <v>624</v>
      </c>
      <c r="S3" s="29"/>
    </row>
    <row r="4" spans="1:19" s="88" customFormat="1" ht="25">
      <c r="A4" s="27">
        <v>2</v>
      </c>
      <c r="B4" s="26" t="s">
        <v>315</v>
      </c>
      <c r="C4" s="58" t="s">
        <v>309</v>
      </c>
      <c r="D4" s="34" t="s">
        <v>1119</v>
      </c>
      <c r="E4" s="34" t="s">
        <v>1112</v>
      </c>
      <c r="F4" s="26" t="str">
        <f>Table1[[#This Row],[Band/Band Combination]]&amp;" "&amp;Table1[[#This Row],[Power Class]]&amp;" "&amp;Table1[[#This Row],[RAN4
Release]]</f>
        <v>n2 PC2 Rel-18</v>
      </c>
      <c r="G4" s="89" t="s">
        <v>992</v>
      </c>
      <c r="H4" s="90" t="s">
        <v>1273</v>
      </c>
      <c r="I4" s="90"/>
      <c r="J4" s="90"/>
      <c r="K4" s="90"/>
      <c r="L4" s="90"/>
      <c r="M4" s="90"/>
      <c r="N4" s="34"/>
      <c r="O4" s="34"/>
      <c r="P4" s="34" t="s">
        <v>549</v>
      </c>
      <c r="Q4" s="60" t="s">
        <v>1202</v>
      </c>
      <c r="R4" s="60" t="s">
        <v>371</v>
      </c>
      <c r="S4" s="29"/>
    </row>
    <row r="5" spans="1:19" ht="37.5">
      <c r="A5" s="27">
        <v>3</v>
      </c>
      <c r="B5" s="26" t="s">
        <v>315</v>
      </c>
      <c r="C5" s="58" t="s">
        <v>310</v>
      </c>
      <c r="D5" s="34" t="s">
        <v>450</v>
      </c>
      <c r="E5" s="34" t="s">
        <v>1075</v>
      </c>
      <c r="F5" s="26" t="str">
        <f>Table1[[#This Row],[Band/Band Combination]]&amp;" "&amp;Table1[[#This Row],[Power Class]]&amp;" "&amp;Table1[[#This Row],[RAN4
Release]]</f>
        <v>n5 PC3 Rel-15</v>
      </c>
      <c r="G5" s="89" t="s">
        <v>992</v>
      </c>
      <c r="H5" s="60" t="s">
        <v>632</v>
      </c>
      <c r="I5" s="90"/>
      <c r="J5" s="90"/>
      <c r="K5" s="90"/>
      <c r="L5" s="90"/>
      <c r="M5" s="90"/>
      <c r="N5" s="34" t="s">
        <v>549</v>
      </c>
      <c r="O5" s="34" t="s">
        <v>549</v>
      </c>
      <c r="P5" s="34" t="s">
        <v>549</v>
      </c>
      <c r="Q5" s="60" t="s">
        <v>1298</v>
      </c>
      <c r="R5" s="60" t="s">
        <v>371</v>
      </c>
      <c r="S5" s="29"/>
    </row>
    <row r="6" spans="1:19" ht="37.5">
      <c r="A6" s="27">
        <v>4</v>
      </c>
      <c r="B6" s="26" t="s">
        <v>315</v>
      </c>
      <c r="C6" s="58" t="s">
        <v>311</v>
      </c>
      <c r="D6" s="34" t="s">
        <v>450</v>
      </c>
      <c r="E6" s="34" t="s">
        <v>1075</v>
      </c>
      <c r="F6" s="26" t="str">
        <f>Table1[[#This Row],[Band/Band Combination]]&amp;" "&amp;Table1[[#This Row],[Power Class]]&amp;" "&amp;Table1[[#This Row],[RAN4
Release]]</f>
        <v>n7 PC3 Rel-15</v>
      </c>
      <c r="G6" s="89" t="s">
        <v>992</v>
      </c>
      <c r="H6" s="60" t="s">
        <v>633</v>
      </c>
      <c r="I6" s="90"/>
      <c r="J6" s="90"/>
      <c r="K6" s="90">
        <v>1</v>
      </c>
      <c r="L6" s="90">
        <v>0.93</v>
      </c>
      <c r="M6" s="90">
        <v>0.93</v>
      </c>
      <c r="N6" s="34" t="s">
        <v>6</v>
      </c>
      <c r="O6" s="34" t="s">
        <v>550</v>
      </c>
      <c r="P6" s="34"/>
      <c r="Q6" s="60" t="s">
        <v>619</v>
      </c>
      <c r="R6" s="60" t="s">
        <v>625</v>
      </c>
      <c r="S6" s="29"/>
    </row>
    <row r="7" spans="1:19" ht="37.5">
      <c r="A7" s="27">
        <v>5</v>
      </c>
      <c r="B7" s="26" t="s">
        <v>315</v>
      </c>
      <c r="C7" s="58" t="s">
        <v>713</v>
      </c>
      <c r="D7" s="34" t="s">
        <v>450</v>
      </c>
      <c r="E7" s="34" t="s">
        <v>1075</v>
      </c>
      <c r="F7" s="26" t="str">
        <f>Table1[[#This Row],[Band/Band Combination]]&amp;" "&amp;Table1[[#This Row],[Power Class]]&amp;" "&amp;Table1[[#This Row],[RAN4
Release]]</f>
        <v>n12 PC3 Rel-15</v>
      </c>
      <c r="G7" s="89" t="s">
        <v>992</v>
      </c>
      <c r="H7" s="60" t="s">
        <v>714</v>
      </c>
      <c r="I7" s="90">
        <v>1</v>
      </c>
      <c r="J7" s="90"/>
      <c r="K7" s="90"/>
      <c r="L7" s="90"/>
      <c r="M7" s="90"/>
      <c r="N7" s="34" t="s">
        <v>549</v>
      </c>
      <c r="O7" s="34" t="s">
        <v>549</v>
      </c>
      <c r="P7" s="34" t="s">
        <v>549</v>
      </c>
      <c r="Q7" s="60" t="s">
        <v>1299</v>
      </c>
      <c r="R7" s="60" t="s">
        <v>826</v>
      </c>
      <c r="S7" s="29"/>
    </row>
    <row r="8" spans="1:19" ht="13">
      <c r="A8" s="27">
        <v>6</v>
      </c>
      <c r="B8" s="26" t="s">
        <v>315</v>
      </c>
      <c r="C8" s="58" t="s">
        <v>1085</v>
      </c>
      <c r="D8" s="34" t="s">
        <v>641</v>
      </c>
      <c r="E8" s="34" t="s">
        <v>1075</v>
      </c>
      <c r="F8" s="26" t="str">
        <f>Table1[[#This Row],[Band/Band Combination]]&amp;" "&amp;Table1[[#This Row],[Power Class]]&amp;" "&amp;Table1[[#This Row],[RAN4
Release]]</f>
        <v>n13 PC3 Rel-17</v>
      </c>
      <c r="G8" s="89" t="s">
        <v>992</v>
      </c>
      <c r="H8" s="60" t="s">
        <v>1069</v>
      </c>
      <c r="I8" s="90"/>
      <c r="J8" s="90"/>
      <c r="K8" s="90"/>
      <c r="L8" s="90"/>
      <c r="M8" s="90"/>
      <c r="N8" s="34"/>
      <c r="O8" s="34"/>
      <c r="P8" s="34"/>
      <c r="Q8" s="60" t="s">
        <v>469</v>
      </c>
      <c r="R8" s="60" t="s">
        <v>371</v>
      </c>
      <c r="S8" s="29"/>
    </row>
    <row r="9" spans="1:19" ht="37.5">
      <c r="A9" s="27">
        <v>7</v>
      </c>
      <c r="B9" s="26" t="s">
        <v>315</v>
      </c>
      <c r="C9" s="58" t="s">
        <v>805</v>
      </c>
      <c r="D9" s="34" t="s">
        <v>452</v>
      </c>
      <c r="E9" s="34" t="s">
        <v>1075</v>
      </c>
      <c r="F9" s="26" t="str">
        <f>Table1[[#This Row],[Band/Band Combination]]&amp;" "&amp;Table1[[#This Row],[Power Class]]&amp;" "&amp;Table1[[#This Row],[RAN4
Release]]</f>
        <v>n14 PC3 Rel-16</v>
      </c>
      <c r="G9" s="89" t="s">
        <v>992</v>
      </c>
      <c r="H9" s="60" t="s">
        <v>714</v>
      </c>
      <c r="I9" s="90"/>
      <c r="J9" s="90">
        <v>1</v>
      </c>
      <c r="K9" s="90"/>
      <c r="L9" s="90"/>
      <c r="M9" s="90"/>
      <c r="N9" s="34" t="s">
        <v>549</v>
      </c>
      <c r="O9" s="34" t="s">
        <v>549</v>
      </c>
      <c r="P9" s="34" t="s">
        <v>549</v>
      </c>
      <c r="Q9" s="60" t="s">
        <v>1300</v>
      </c>
      <c r="R9" s="60" t="s">
        <v>371</v>
      </c>
      <c r="S9" s="29"/>
    </row>
    <row r="10" spans="1:19" ht="37.5">
      <c r="A10" s="27">
        <v>8</v>
      </c>
      <c r="B10" s="26" t="s">
        <v>315</v>
      </c>
      <c r="C10" s="58" t="s">
        <v>805</v>
      </c>
      <c r="D10" s="34"/>
      <c r="E10" s="34" t="s">
        <v>1117</v>
      </c>
      <c r="F10" s="26" t="str">
        <f>Table1[[#This Row],[Band/Band Combination]]&amp;" "&amp;Table1[[#This Row],[Power Class]]&amp;" "&amp;Table1[[#This Row],[RAN4
Release]]</f>
        <v xml:space="preserve">n14 PC1 </v>
      </c>
      <c r="G10" s="89" t="s">
        <v>1120</v>
      </c>
      <c r="H10" s="90"/>
      <c r="I10" s="90"/>
      <c r="J10" s="90"/>
      <c r="K10" s="90"/>
      <c r="L10" s="90"/>
      <c r="M10" s="90"/>
      <c r="N10" s="34"/>
      <c r="O10" s="34"/>
      <c r="P10" s="34"/>
      <c r="Q10" s="60" t="s">
        <v>1300</v>
      </c>
      <c r="R10" s="60"/>
      <c r="S10" s="29" t="s">
        <v>1118</v>
      </c>
    </row>
    <row r="11" spans="1:19" ht="25">
      <c r="A11" s="27">
        <v>9</v>
      </c>
      <c r="B11" s="26" t="s">
        <v>315</v>
      </c>
      <c r="C11" s="58" t="s">
        <v>470</v>
      </c>
      <c r="D11" s="34" t="s">
        <v>450</v>
      </c>
      <c r="E11" s="34" t="s">
        <v>1075</v>
      </c>
      <c r="F11" s="26" t="str">
        <f>Table1[[#This Row],[Band/Band Combination]]&amp;" "&amp;Table1[[#This Row],[Power Class]]&amp;" "&amp;Table1[[#This Row],[RAN4
Release]]</f>
        <v>n25 PC3 Rel-15</v>
      </c>
      <c r="G11" s="89" t="s">
        <v>992</v>
      </c>
      <c r="H11" s="60" t="s">
        <v>632</v>
      </c>
      <c r="I11" s="90"/>
      <c r="J11" s="90"/>
      <c r="K11" s="90"/>
      <c r="L11" s="90"/>
      <c r="M11" s="90"/>
      <c r="N11" s="34" t="s">
        <v>7</v>
      </c>
      <c r="O11" s="34" t="s">
        <v>549</v>
      </c>
      <c r="P11" s="34" t="s">
        <v>549</v>
      </c>
      <c r="Q11" s="60" t="s">
        <v>467</v>
      </c>
      <c r="R11" s="60" t="s">
        <v>371</v>
      </c>
      <c r="S11" s="29"/>
    </row>
    <row r="12" spans="1:19" ht="13">
      <c r="A12" s="27">
        <v>10</v>
      </c>
      <c r="B12" s="26" t="s">
        <v>315</v>
      </c>
      <c r="C12" s="58" t="s">
        <v>470</v>
      </c>
      <c r="D12" s="34" t="s">
        <v>1119</v>
      </c>
      <c r="E12" s="34" t="s">
        <v>1112</v>
      </c>
      <c r="F12" s="26" t="str">
        <f>Table1[[#This Row],[Band/Band Combination]]&amp;" "&amp;Table1[[#This Row],[Power Class]]&amp;" "&amp;Table1[[#This Row],[RAN4
Release]]</f>
        <v>n25 PC2 Rel-18</v>
      </c>
      <c r="G12" s="89" t="s">
        <v>992</v>
      </c>
      <c r="H12" s="90" t="s">
        <v>1315</v>
      </c>
      <c r="I12" s="90"/>
      <c r="J12" s="90"/>
      <c r="K12" s="90"/>
      <c r="L12" s="90"/>
      <c r="M12" s="90"/>
      <c r="N12" s="34"/>
      <c r="O12" s="34"/>
      <c r="P12" s="34"/>
      <c r="Q12" s="60" t="s">
        <v>467</v>
      </c>
      <c r="R12" s="60" t="s">
        <v>371</v>
      </c>
      <c r="S12" s="29"/>
    </row>
    <row r="13" spans="1:19" ht="13">
      <c r="A13" s="27">
        <v>11</v>
      </c>
      <c r="B13" s="26" t="s">
        <v>315</v>
      </c>
      <c r="C13" s="58" t="s">
        <v>806</v>
      </c>
      <c r="D13" s="34" t="s">
        <v>452</v>
      </c>
      <c r="E13" s="34" t="s">
        <v>1075</v>
      </c>
      <c r="F13" s="26" t="str">
        <f>Table1[[#This Row],[Band/Band Combination]]&amp;" "&amp;Table1[[#This Row],[Power Class]]&amp;" "&amp;Table1[[#This Row],[RAN4
Release]]</f>
        <v>n26 PC3 Rel-16</v>
      </c>
      <c r="G13" s="89" t="s">
        <v>992</v>
      </c>
      <c r="H13" s="60" t="s">
        <v>633</v>
      </c>
      <c r="I13" s="90"/>
      <c r="J13" s="90"/>
      <c r="K13" s="90"/>
      <c r="L13" s="90"/>
      <c r="M13" s="90"/>
      <c r="N13" s="34" t="s">
        <v>7</v>
      </c>
      <c r="O13" s="34" t="s">
        <v>7</v>
      </c>
      <c r="P13" s="34" t="s">
        <v>549</v>
      </c>
      <c r="Q13" s="60" t="s">
        <v>1191</v>
      </c>
      <c r="R13" s="60" t="s">
        <v>371</v>
      </c>
      <c r="S13" s="29"/>
    </row>
    <row r="14" spans="1:19" ht="37.5">
      <c r="A14" s="27">
        <v>12</v>
      </c>
      <c r="B14" s="26" t="s">
        <v>315</v>
      </c>
      <c r="C14" s="58" t="s">
        <v>806</v>
      </c>
      <c r="D14" s="34"/>
      <c r="E14" s="34" t="s">
        <v>1112</v>
      </c>
      <c r="F14" s="26" t="str">
        <f>Table1[[#This Row],[Band/Band Combination]]&amp;" "&amp;Table1[[#This Row],[Power Class]]&amp;" "&amp;Table1[[#This Row],[RAN4
Release]]</f>
        <v xml:space="preserve">n26 PC2 </v>
      </c>
      <c r="G14" s="89" t="s">
        <v>991</v>
      </c>
      <c r="H14" s="90"/>
      <c r="I14" s="90"/>
      <c r="J14" s="90"/>
      <c r="K14" s="90"/>
      <c r="L14" s="90"/>
      <c r="M14" s="90"/>
      <c r="N14" s="34"/>
      <c r="O14" s="34"/>
      <c r="P14" s="34"/>
      <c r="Q14" s="60" t="s">
        <v>1212</v>
      </c>
      <c r="R14" s="60"/>
      <c r="S14" s="29"/>
    </row>
    <row r="15" spans="1:19" ht="37.5">
      <c r="A15" s="27">
        <v>13</v>
      </c>
      <c r="B15" s="26" t="s">
        <v>315</v>
      </c>
      <c r="C15" s="58" t="s">
        <v>471</v>
      </c>
      <c r="D15" s="34" t="s">
        <v>450</v>
      </c>
      <c r="E15" s="34" t="s">
        <v>1075</v>
      </c>
      <c r="F15" s="26" t="str">
        <f>Table1[[#This Row],[Band/Band Combination]]&amp;" "&amp;Table1[[#This Row],[Power Class]]&amp;" "&amp;Table1[[#This Row],[RAN4
Release]]</f>
        <v>n30 PC3 Rel-15</v>
      </c>
      <c r="G15" s="89" t="s">
        <v>992</v>
      </c>
      <c r="H15" s="60" t="s">
        <v>632</v>
      </c>
      <c r="I15" s="90"/>
      <c r="J15" s="90"/>
      <c r="K15" s="90"/>
      <c r="L15" s="90"/>
      <c r="M15" s="90"/>
      <c r="N15" s="34" t="s">
        <v>6</v>
      </c>
      <c r="O15" s="34" t="s">
        <v>6</v>
      </c>
      <c r="P15" s="34" t="s">
        <v>549</v>
      </c>
      <c r="Q15" s="60" t="s">
        <v>1202</v>
      </c>
      <c r="R15" s="60" t="s">
        <v>841</v>
      </c>
      <c r="S15" s="29" t="s">
        <v>623</v>
      </c>
    </row>
    <row r="16" spans="1:19" ht="25">
      <c r="A16" s="27">
        <v>14</v>
      </c>
      <c r="B16" s="26" t="s">
        <v>315</v>
      </c>
      <c r="C16" s="58" t="s">
        <v>472</v>
      </c>
      <c r="D16" s="34" t="s">
        <v>450</v>
      </c>
      <c r="E16" s="34" t="s">
        <v>1075</v>
      </c>
      <c r="F16" s="26" t="str">
        <f>Table1[[#This Row],[Band/Band Combination]]&amp;" "&amp;Table1[[#This Row],[Power Class]]&amp;" "&amp;Table1[[#This Row],[RAN4
Release]]</f>
        <v>n38 PC3 Rel-15</v>
      </c>
      <c r="G16" s="89" t="s">
        <v>992</v>
      </c>
      <c r="H16" s="60" t="s">
        <v>634</v>
      </c>
      <c r="I16" s="90"/>
      <c r="J16" s="90">
        <v>1</v>
      </c>
      <c r="K16" s="90">
        <v>0.93</v>
      </c>
      <c r="L16" s="90">
        <v>0.93</v>
      </c>
      <c r="M16" s="90">
        <v>0.93</v>
      </c>
      <c r="N16" s="34" t="s">
        <v>7</v>
      </c>
      <c r="O16" s="34" t="s">
        <v>550</v>
      </c>
      <c r="P16" s="34"/>
      <c r="Q16" s="60" t="s">
        <v>600</v>
      </c>
      <c r="R16" s="60" t="s">
        <v>626</v>
      </c>
      <c r="S16" s="29"/>
    </row>
    <row r="17" spans="1:19" ht="37.5">
      <c r="A17" s="27">
        <v>15</v>
      </c>
      <c r="B17" s="26" t="s">
        <v>315</v>
      </c>
      <c r="C17" s="58" t="s">
        <v>544</v>
      </c>
      <c r="D17" s="34" t="s">
        <v>450</v>
      </c>
      <c r="E17" s="34" t="s">
        <v>1075</v>
      </c>
      <c r="F17" s="26" t="str">
        <f>Table1[[#This Row],[Band/Band Combination]]&amp;" "&amp;Table1[[#This Row],[Power Class]]&amp;" "&amp;Table1[[#This Row],[RAN4
Release]]</f>
        <v>n41 PC3 Rel-15</v>
      </c>
      <c r="G17" s="89" t="s">
        <v>992</v>
      </c>
      <c r="H17" s="60" t="s">
        <v>633</v>
      </c>
      <c r="I17" s="90"/>
      <c r="J17" s="90"/>
      <c r="K17" s="90">
        <v>1</v>
      </c>
      <c r="L17" s="90">
        <v>0.93</v>
      </c>
      <c r="M17" s="90">
        <v>0.93</v>
      </c>
      <c r="N17" s="34" t="s">
        <v>6</v>
      </c>
      <c r="O17" s="34" t="s">
        <v>550</v>
      </c>
      <c r="P17" s="34"/>
      <c r="Q17" s="60" t="s">
        <v>467</v>
      </c>
      <c r="R17" s="60" t="s">
        <v>841</v>
      </c>
      <c r="S17" s="29"/>
    </row>
    <row r="18" spans="1:19" ht="50">
      <c r="A18" s="27">
        <v>16</v>
      </c>
      <c r="B18" s="26" t="s">
        <v>315</v>
      </c>
      <c r="C18" s="58" t="s">
        <v>544</v>
      </c>
      <c r="D18" s="34" t="s">
        <v>450</v>
      </c>
      <c r="E18" s="34" t="s">
        <v>1112</v>
      </c>
      <c r="F18" s="26" t="str">
        <f>Table1[[#This Row],[Band/Band Combination]]&amp;" "&amp;Table1[[#This Row],[Power Class]]&amp;" "&amp;Table1[[#This Row],[RAN4
Release]]</f>
        <v>n41 PC2 Rel-15</v>
      </c>
      <c r="G18" s="89" t="s">
        <v>992</v>
      </c>
      <c r="H18" s="90" t="s">
        <v>636</v>
      </c>
      <c r="I18" s="90"/>
      <c r="J18" s="90"/>
      <c r="K18" s="90"/>
      <c r="L18" s="90"/>
      <c r="M18" s="90"/>
      <c r="N18" s="34"/>
      <c r="O18" s="34"/>
      <c r="P18" s="34"/>
      <c r="Q18" s="60"/>
      <c r="R18" s="60"/>
      <c r="S18" s="60" t="s">
        <v>1318</v>
      </c>
    </row>
    <row r="19" spans="1:19" ht="37.5">
      <c r="A19" s="27">
        <v>17</v>
      </c>
      <c r="B19" s="26" t="s">
        <v>315</v>
      </c>
      <c r="C19" s="58" t="s">
        <v>544</v>
      </c>
      <c r="D19" s="34" t="s">
        <v>450</v>
      </c>
      <c r="E19" s="34" t="s">
        <v>1080</v>
      </c>
      <c r="F19" s="26" t="str">
        <f>Table1[[#This Row],[Band/Band Combination]]&amp;" "&amp;Table1[[#This Row],[Power Class]]&amp;" "&amp;Table1[[#This Row],[RAN4
Release]]</f>
        <v>n41 PC1.5 Rel-15</v>
      </c>
      <c r="G19" s="89" t="s">
        <v>992</v>
      </c>
      <c r="H19" s="60" t="s">
        <v>1043</v>
      </c>
      <c r="I19" s="90"/>
      <c r="J19" s="90"/>
      <c r="K19" s="90"/>
      <c r="L19" s="90"/>
      <c r="M19" s="90"/>
      <c r="N19" s="34" t="s">
        <v>6</v>
      </c>
      <c r="O19" s="34" t="s">
        <v>550</v>
      </c>
      <c r="P19" s="34"/>
      <c r="Q19" s="60" t="s">
        <v>1215</v>
      </c>
      <c r="R19" s="60" t="s">
        <v>1081</v>
      </c>
      <c r="S19" s="29"/>
    </row>
    <row r="20" spans="1:19" ht="50">
      <c r="A20" s="27">
        <v>18</v>
      </c>
      <c r="B20" s="26" t="s">
        <v>315</v>
      </c>
      <c r="C20" s="58" t="s">
        <v>567</v>
      </c>
      <c r="D20" s="34" t="s">
        <v>452</v>
      </c>
      <c r="E20" s="34" t="s">
        <v>1075</v>
      </c>
      <c r="F20" s="26" t="str">
        <f>Table1[[#This Row],[Band/Band Combination]]&amp;" "&amp;Table1[[#This Row],[Power Class]]&amp;" "&amp;Table1[[#This Row],[RAN4
Release]]</f>
        <v>n48 PC3 Rel-16</v>
      </c>
      <c r="G20" s="89" t="s">
        <v>992</v>
      </c>
      <c r="H20" s="60" t="s">
        <v>633</v>
      </c>
      <c r="I20" s="90"/>
      <c r="J20" s="90"/>
      <c r="K20" s="90">
        <v>1</v>
      </c>
      <c r="L20" s="90"/>
      <c r="M20" s="90"/>
      <c r="N20" s="34" t="s">
        <v>6</v>
      </c>
      <c r="O20" s="34" t="s">
        <v>550</v>
      </c>
      <c r="P20" s="34"/>
      <c r="Q20" s="60" t="s">
        <v>1284</v>
      </c>
      <c r="R20" s="60" t="s">
        <v>627</v>
      </c>
      <c r="S20" s="29" t="s">
        <v>840</v>
      </c>
    </row>
    <row r="21" spans="1:19" ht="25">
      <c r="A21" s="27">
        <v>19</v>
      </c>
      <c r="B21" s="26" t="s">
        <v>315</v>
      </c>
      <c r="C21" s="58" t="s">
        <v>567</v>
      </c>
      <c r="D21" s="34"/>
      <c r="E21" s="34" t="s">
        <v>1112</v>
      </c>
      <c r="F21" s="26" t="str">
        <f>Table1[[#This Row],[Band/Band Combination]]&amp;" "&amp;Table1[[#This Row],[Power Class]]&amp;" "&amp;Table1[[#This Row],[RAN4
Release]]</f>
        <v xml:space="preserve">n48 PC2 </v>
      </c>
      <c r="G21" s="89" t="s">
        <v>1120</v>
      </c>
      <c r="H21" s="90"/>
      <c r="I21" s="90"/>
      <c r="J21" s="90"/>
      <c r="K21" s="90"/>
      <c r="L21" s="90"/>
      <c r="M21" s="90"/>
      <c r="N21" s="34"/>
      <c r="O21" s="34"/>
      <c r="P21" s="34"/>
      <c r="Q21" s="60" t="s">
        <v>1214</v>
      </c>
      <c r="R21" s="60"/>
      <c r="S21" s="29" t="s">
        <v>1118</v>
      </c>
    </row>
    <row r="22" spans="1:19" ht="100">
      <c r="A22" s="27">
        <v>20</v>
      </c>
      <c r="B22" s="26" t="s">
        <v>315</v>
      </c>
      <c r="C22" s="58" t="s">
        <v>312</v>
      </c>
      <c r="D22" s="34" t="s">
        <v>450</v>
      </c>
      <c r="E22" s="34" t="s">
        <v>1075</v>
      </c>
      <c r="F22" s="26" t="str">
        <f>Table1[[#This Row],[Band/Band Combination]]&amp;" "&amp;Table1[[#This Row],[Power Class]]&amp;" "&amp;Table1[[#This Row],[RAN4
Release]]</f>
        <v>n66 PC3 Rel-15</v>
      </c>
      <c r="G22" s="89" t="s">
        <v>992</v>
      </c>
      <c r="H22" s="60" t="s">
        <v>632</v>
      </c>
      <c r="I22" s="90"/>
      <c r="J22" s="90"/>
      <c r="K22" s="90"/>
      <c r="L22" s="90"/>
      <c r="M22" s="90"/>
      <c r="N22" s="34" t="s">
        <v>6</v>
      </c>
      <c r="O22" s="34" t="s">
        <v>6</v>
      </c>
      <c r="P22" s="34" t="s">
        <v>549</v>
      </c>
      <c r="Q22" s="60" t="s">
        <v>1285</v>
      </c>
      <c r="R22" s="60" t="s">
        <v>627</v>
      </c>
      <c r="S22" s="29" t="s">
        <v>623</v>
      </c>
    </row>
    <row r="23" spans="1:19" ht="37.5">
      <c r="A23" s="27">
        <v>21</v>
      </c>
      <c r="B23" s="26" t="s">
        <v>315</v>
      </c>
      <c r="C23" s="58" t="s">
        <v>312</v>
      </c>
      <c r="D23" s="34" t="s">
        <v>1119</v>
      </c>
      <c r="E23" s="34" t="s">
        <v>1112</v>
      </c>
      <c r="F23" s="26" t="str">
        <f>Table1[[#This Row],[Band/Band Combination]]&amp;" "&amp;Table1[[#This Row],[Power Class]]&amp;" "&amp;Table1[[#This Row],[RAN4
Release]]</f>
        <v>n66 PC2 Rel-18</v>
      </c>
      <c r="G23" s="89" t="s">
        <v>992</v>
      </c>
      <c r="H23" s="90" t="s">
        <v>1273</v>
      </c>
      <c r="I23" s="90"/>
      <c r="J23" s="90"/>
      <c r="K23" s="90"/>
      <c r="L23" s="90"/>
      <c r="M23" s="90"/>
      <c r="N23" s="34"/>
      <c r="O23" s="34"/>
      <c r="P23" s="34"/>
      <c r="Q23" s="60" t="s">
        <v>1215</v>
      </c>
      <c r="R23" s="60"/>
      <c r="S23" s="29"/>
    </row>
    <row r="24" spans="1:19" ht="37.5">
      <c r="A24" s="27">
        <v>22</v>
      </c>
      <c r="B24" s="26" t="s">
        <v>315</v>
      </c>
      <c r="C24" s="58" t="s">
        <v>566</v>
      </c>
      <c r="D24" s="34" t="s">
        <v>450</v>
      </c>
      <c r="E24" s="34" t="s">
        <v>1075</v>
      </c>
      <c r="F24" s="26" t="str">
        <f>Table1[[#This Row],[Band/Band Combination]]&amp;" "&amp;Table1[[#This Row],[Power Class]]&amp;" "&amp;Table1[[#This Row],[RAN4
Release]]</f>
        <v>n70 PC3 Rel-15</v>
      </c>
      <c r="G24" s="89" t="s">
        <v>992</v>
      </c>
      <c r="H24" s="60" t="s">
        <v>633</v>
      </c>
      <c r="I24" s="90"/>
      <c r="J24" s="90"/>
      <c r="K24" s="90">
        <v>1</v>
      </c>
      <c r="L24" s="90">
        <v>1</v>
      </c>
      <c r="M24" s="90">
        <v>1</v>
      </c>
      <c r="N24" s="34" t="s">
        <v>6</v>
      </c>
      <c r="O24" s="34" t="s">
        <v>6</v>
      </c>
      <c r="P24" s="34" t="s">
        <v>549</v>
      </c>
      <c r="Q24" s="60" t="s">
        <v>1191</v>
      </c>
      <c r="R24" s="60" t="s">
        <v>627</v>
      </c>
      <c r="S24" s="29" t="s">
        <v>623</v>
      </c>
    </row>
    <row r="25" spans="1:19" ht="13">
      <c r="A25" s="27">
        <v>23</v>
      </c>
      <c r="B25" s="26" t="s">
        <v>315</v>
      </c>
      <c r="C25" s="58" t="s">
        <v>566</v>
      </c>
      <c r="D25" s="34" t="s">
        <v>1119</v>
      </c>
      <c r="E25" s="34" t="s">
        <v>1112</v>
      </c>
      <c r="F25" s="26" t="str">
        <f>Table1[[#This Row],[Band/Band Combination]]&amp;" "&amp;Table1[[#This Row],[Power Class]]&amp;" "&amp;Table1[[#This Row],[RAN4
Release]]</f>
        <v>n70 PC2 Rel-18</v>
      </c>
      <c r="G25" s="89" t="s">
        <v>993</v>
      </c>
      <c r="H25" s="90"/>
      <c r="I25" s="90"/>
      <c r="J25" s="90"/>
      <c r="K25" s="90"/>
      <c r="L25" s="90"/>
      <c r="M25" s="90"/>
      <c r="N25" s="34"/>
      <c r="O25" s="34"/>
      <c r="P25" s="34"/>
      <c r="Q25" s="60" t="s">
        <v>1191</v>
      </c>
      <c r="R25" s="60"/>
      <c r="S25" s="29"/>
    </row>
    <row r="26" spans="1:19" ht="75">
      <c r="A26" s="27">
        <v>24</v>
      </c>
      <c r="B26" s="26" t="s">
        <v>315</v>
      </c>
      <c r="C26" s="58" t="s">
        <v>313</v>
      </c>
      <c r="D26" s="34" t="s">
        <v>450</v>
      </c>
      <c r="E26" s="34" t="s">
        <v>1075</v>
      </c>
      <c r="F26" s="26" t="str">
        <f>Table1[[#This Row],[Band/Band Combination]]&amp;" "&amp;Table1[[#This Row],[Power Class]]&amp;" "&amp;Table1[[#This Row],[RAN4
Release]]</f>
        <v>n71 PC3 Rel-15</v>
      </c>
      <c r="G26" s="89" t="s">
        <v>992</v>
      </c>
      <c r="H26" s="60" t="s">
        <v>632</v>
      </c>
      <c r="I26" s="90"/>
      <c r="J26" s="90"/>
      <c r="K26" s="90"/>
      <c r="L26" s="90"/>
      <c r="M26" s="90"/>
      <c r="N26" s="34" t="s">
        <v>6</v>
      </c>
      <c r="O26" s="34" t="s">
        <v>6</v>
      </c>
      <c r="P26" s="34" t="s">
        <v>549</v>
      </c>
      <c r="Q26" s="60" t="s">
        <v>1286</v>
      </c>
      <c r="R26" s="60" t="s">
        <v>627</v>
      </c>
      <c r="S26" s="29" t="s">
        <v>1005</v>
      </c>
    </row>
    <row r="27" spans="1:19" ht="25">
      <c r="A27" s="27">
        <v>25</v>
      </c>
      <c r="B27" s="26" t="s">
        <v>315</v>
      </c>
      <c r="C27" s="58" t="s">
        <v>313</v>
      </c>
      <c r="D27" s="34" t="s">
        <v>1119</v>
      </c>
      <c r="E27" s="34" t="s">
        <v>1112</v>
      </c>
      <c r="F27" s="26" t="str">
        <f>Table1[[#This Row],[Band/Band Combination]]&amp;" "&amp;Table1[[#This Row],[Power Class]]&amp;" "&amp;Table1[[#This Row],[RAN4
Release]]</f>
        <v>n71 PC2 Rel-18</v>
      </c>
      <c r="G27" s="89" t="s">
        <v>993</v>
      </c>
      <c r="H27" s="90"/>
      <c r="I27" s="90"/>
      <c r="J27" s="90"/>
      <c r="K27" s="90"/>
      <c r="L27" s="90"/>
      <c r="M27" s="90"/>
      <c r="N27" s="34"/>
      <c r="O27" s="34"/>
      <c r="P27" s="34"/>
      <c r="Q27" s="60" t="s">
        <v>1214</v>
      </c>
      <c r="R27" s="60"/>
      <c r="S27" s="29"/>
    </row>
    <row r="28" spans="1:19" ht="62.5">
      <c r="A28" s="27">
        <v>26</v>
      </c>
      <c r="B28" s="26" t="s">
        <v>315</v>
      </c>
      <c r="C28" s="58" t="s">
        <v>473</v>
      </c>
      <c r="D28" s="34" t="s">
        <v>450</v>
      </c>
      <c r="E28" s="34" t="s">
        <v>1075</v>
      </c>
      <c r="F28" s="26" t="str">
        <f>Table1[[#This Row],[Band/Band Combination]]&amp;" "&amp;Table1[[#This Row],[Power Class]]&amp;" "&amp;Table1[[#This Row],[RAN4
Release]]</f>
        <v>n77 PC3 Rel-15</v>
      </c>
      <c r="G28" s="89" t="s">
        <v>992</v>
      </c>
      <c r="H28" s="60" t="s">
        <v>634</v>
      </c>
      <c r="I28" s="90"/>
      <c r="J28" s="90">
        <v>1</v>
      </c>
      <c r="K28" s="90">
        <v>0.93</v>
      </c>
      <c r="L28" s="90">
        <v>0.93</v>
      </c>
      <c r="M28" s="90">
        <v>0.93</v>
      </c>
      <c r="N28" s="34" t="s">
        <v>6</v>
      </c>
      <c r="O28" s="34" t="s">
        <v>550</v>
      </c>
      <c r="P28" s="34"/>
      <c r="Q28" s="60" t="s">
        <v>1287</v>
      </c>
      <c r="R28" s="60" t="s">
        <v>627</v>
      </c>
      <c r="S28" s="29"/>
    </row>
    <row r="29" spans="1:19" ht="37.5">
      <c r="A29" s="27">
        <v>27</v>
      </c>
      <c r="B29" s="26" t="s">
        <v>315</v>
      </c>
      <c r="C29" s="58" t="s">
        <v>473</v>
      </c>
      <c r="D29" s="34" t="s">
        <v>452</v>
      </c>
      <c r="E29" s="34" t="s">
        <v>1112</v>
      </c>
      <c r="F29" s="26" t="str">
        <f>Table1[[#This Row],[Band/Band Combination]]&amp;" "&amp;Table1[[#This Row],[Power Class]]&amp;" "&amp;Table1[[#This Row],[RAN4
Release]]</f>
        <v>n77 PC2 Rel-16</v>
      </c>
      <c r="G29" s="89" t="s">
        <v>992</v>
      </c>
      <c r="H29" s="90"/>
      <c r="I29" s="90"/>
      <c r="J29" s="90"/>
      <c r="K29" s="90"/>
      <c r="L29" s="90"/>
      <c r="M29" s="90"/>
      <c r="N29" s="34"/>
      <c r="O29" s="34"/>
      <c r="P29" s="34"/>
      <c r="Q29" s="60" t="s">
        <v>1231</v>
      </c>
      <c r="R29" s="60"/>
      <c r="S29" s="29"/>
    </row>
    <row r="30" spans="1:19" ht="50">
      <c r="A30" s="27">
        <v>28</v>
      </c>
      <c r="B30" s="26" t="s">
        <v>315</v>
      </c>
      <c r="C30" s="58" t="s">
        <v>473</v>
      </c>
      <c r="D30" s="34" t="s">
        <v>641</v>
      </c>
      <c r="E30" s="34" t="s">
        <v>1080</v>
      </c>
      <c r="F30" s="26" t="str">
        <f>Table1[[#This Row],[Band/Band Combination]]&amp;" "&amp;Table1[[#This Row],[Power Class]]&amp;" "&amp;Table1[[#This Row],[RAN4
Release]]</f>
        <v>n77 PC1.5 Rel-17</v>
      </c>
      <c r="G30" s="89" t="s">
        <v>992</v>
      </c>
      <c r="H30" s="60" t="s">
        <v>1043</v>
      </c>
      <c r="I30" s="90"/>
      <c r="J30" s="90"/>
      <c r="K30" s="90"/>
      <c r="L30" s="90"/>
      <c r="M30" s="90"/>
      <c r="N30" s="34" t="s">
        <v>6</v>
      </c>
      <c r="O30" s="34" t="s">
        <v>550</v>
      </c>
      <c r="P30" s="34"/>
      <c r="Q30" s="60" t="s">
        <v>1288</v>
      </c>
      <c r="R30" s="60" t="s">
        <v>1081</v>
      </c>
      <c r="S30" s="29"/>
    </row>
    <row r="31" spans="1:19" ht="50">
      <c r="A31" s="27">
        <v>29</v>
      </c>
      <c r="B31" s="26" t="s">
        <v>315</v>
      </c>
      <c r="C31" s="58" t="s">
        <v>314</v>
      </c>
      <c r="D31" s="34" t="s">
        <v>450</v>
      </c>
      <c r="E31" s="34" t="s">
        <v>1075</v>
      </c>
      <c r="F31" s="26" t="str">
        <f>Table1[[#This Row],[Band/Band Combination]]&amp;" "&amp;Table1[[#This Row],[Power Class]]&amp;" "&amp;Table1[[#This Row],[RAN4
Release]]</f>
        <v>n78 PC3 Rel-15</v>
      </c>
      <c r="G31" s="89" t="s">
        <v>992</v>
      </c>
      <c r="H31" s="60" t="s">
        <v>632</v>
      </c>
      <c r="I31" s="90"/>
      <c r="J31" s="90"/>
      <c r="K31" s="90"/>
      <c r="L31" s="90"/>
      <c r="M31" s="90"/>
      <c r="N31" s="34" t="s">
        <v>6</v>
      </c>
      <c r="O31" s="34" t="s">
        <v>550</v>
      </c>
      <c r="P31" s="34"/>
      <c r="Q31" s="60" t="s">
        <v>620</v>
      </c>
      <c r="R31" s="60" t="s">
        <v>627</v>
      </c>
      <c r="S31" s="29"/>
    </row>
    <row r="32" spans="1:19" ht="50">
      <c r="A32" s="27">
        <v>30</v>
      </c>
      <c r="B32" s="26" t="s">
        <v>315</v>
      </c>
      <c r="C32" s="58" t="s">
        <v>314</v>
      </c>
      <c r="D32" s="34" t="s">
        <v>452</v>
      </c>
      <c r="E32" s="34" t="s">
        <v>1112</v>
      </c>
      <c r="F32" s="26" t="str">
        <f>Table1[[#This Row],[Band/Band Combination]]&amp;" "&amp;Table1[[#This Row],[Power Class]]&amp;" "&amp;Table1[[#This Row],[RAN4
Release]]</f>
        <v>n78 PC2 Rel-16</v>
      </c>
      <c r="G32" s="89" t="s">
        <v>992</v>
      </c>
      <c r="H32" s="90" t="s">
        <v>636</v>
      </c>
      <c r="I32" s="90"/>
      <c r="J32" s="90"/>
      <c r="K32" s="90"/>
      <c r="L32" s="90"/>
      <c r="M32" s="90"/>
      <c r="N32" s="34"/>
      <c r="O32" s="34"/>
      <c r="P32" s="34"/>
      <c r="Q32" s="60"/>
      <c r="R32" s="60"/>
      <c r="S32" s="60" t="s">
        <v>1318</v>
      </c>
    </row>
    <row r="33" spans="1:19" ht="25">
      <c r="A33" s="27">
        <v>31</v>
      </c>
      <c r="B33" s="26" t="s">
        <v>315</v>
      </c>
      <c r="C33" s="58" t="s">
        <v>314</v>
      </c>
      <c r="D33" s="34" t="s">
        <v>641</v>
      </c>
      <c r="E33" s="34" t="s">
        <v>1080</v>
      </c>
      <c r="F33" s="26" t="str">
        <f>Table1[[#This Row],[Band/Band Combination]]&amp;" "&amp;Table1[[#This Row],[Power Class]]&amp;" "&amp;Table1[[#This Row],[RAN4
Release]]</f>
        <v>n78 PC1.5 Rel-17</v>
      </c>
      <c r="G33" s="29" t="s">
        <v>992</v>
      </c>
      <c r="H33" s="60" t="s">
        <v>1043</v>
      </c>
      <c r="I33" s="90"/>
      <c r="J33" s="90"/>
      <c r="K33" s="90"/>
      <c r="L33" s="90"/>
      <c r="M33" s="90"/>
      <c r="N33" s="34" t="s">
        <v>6</v>
      </c>
      <c r="O33" s="34" t="s">
        <v>550</v>
      </c>
      <c r="P33" s="34"/>
      <c r="Q33" s="60" t="s">
        <v>1202</v>
      </c>
      <c r="R33" s="60" t="s">
        <v>1081</v>
      </c>
      <c r="S33" s="29"/>
    </row>
    <row r="34" spans="1:19" ht="13" thickBot="1"/>
    <row r="35" spans="1:19" ht="15" thickBot="1">
      <c r="A35" s="162" t="s">
        <v>1003</v>
      </c>
      <c r="B35" s="163"/>
      <c r="C35" s="161"/>
    </row>
    <row r="36" spans="1:19" ht="36" customHeight="1">
      <c r="A36" s="164" t="s">
        <v>992</v>
      </c>
      <c r="B36" s="263" t="s">
        <v>1241</v>
      </c>
      <c r="C36" s="264"/>
    </row>
    <row r="37" spans="1:19" ht="36" customHeight="1">
      <c r="A37" s="165" t="s">
        <v>993</v>
      </c>
      <c r="B37" s="265" t="s">
        <v>1242</v>
      </c>
      <c r="C37" s="266"/>
    </row>
    <row r="38" spans="1:19" ht="36" customHeight="1" thickBot="1">
      <c r="A38" s="166" t="s">
        <v>991</v>
      </c>
      <c r="B38" s="267" t="s">
        <v>1243</v>
      </c>
      <c r="C38" s="268"/>
    </row>
    <row r="40" spans="1:19" ht="13" thickBot="1"/>
    <row r="41" spans="1:19" ht="24" customHeight="1" thickTop="1" thickBot="1">
      <c r="A41" s="259" t="s">
        <v>1004</v>
      </c>
      <c r="B41" s="260"/>
      <c r="C41" s="260"/>
      <c r="D41" s="261"/>
    </row>
    <row r="42" spans="1:19" ht="13" thickTop="1"/>
    <row r="43" spans="1:19" ht="14.5" hidden="1" outlineLevel="1">
      <c r="A43" s="143" t="s">
        <v>1182</v>
      </c>
    </row>
    <row r="44" spans="1:19" ht="14.5" hidden="1" outlineLevel="1">
      <c r="A44" s="143" t="s">
        <v>1183</v>
      </c>
    </row>
    <row r="45" spans="1:19" ht="14.5" hidden="1" outlineLevel="1">
      <c r="A45" s="143" t="s">
        <v>1185</v>
      </c>
    </row>
    <row r="46" spans="1:19" ht="14.5" hidden="1" outlineLevel="1">
      <c r="A46" s="143" t="s">
        <v>1184</v>
      </c>
    </row>
    <row r="47" spans="1:19" hidden="1" outlineLevel="1"/>
    <row r="48" spans="1:19" s="18" customFormat="1" ht="14" hidden="1" outlineLevel="1">
      <c r="A48" s="262" t="s">
        <v>1127</v>
      </c>
      <c r="B48" s="258"/>
      <c r="C48" s="258"/>
      <c r="D48" s="258"/>
      <c r="E48" s="258"/>
      <c r="F48" s="258"/>
      <c r="G48" s="258"/>
      <c r="H48" s="258"/>
      <c r="I48" s="258"/>
      <c r="J48" s="258"/>
      <c r="K48" s="258"/>
      <c r="L48" s="258"/>
      <c r="M48" s="258"/>
      <c r="N48" s="258"/>
      <c r="O48" s="258"/>
      <c r="P48" s="258"/>
      <c r="Q48" s="258"/>
      <c r="R48" s="258"/>
      <c r="S48" s="258"/>
    </row>
    <row r="49" spans="1:19" s="33" customFormat="1" ht="52" hidden="1" outlineLevel="1">
      <c r="A49" s="19" t="s">
        <v>491</v>
      </c>
      <c r="B49" s="37" t="s">
        <v>308</v>
      </c>
      <c r="C49" s="37" t="s">
        <v>378</v>
      </c>
      <c r="D49" s="37" t="s">
        <v>451</v>
      </c>
      <c r="E49" s="37" t="s">
        <v>1074</v>
      </c>
      <c r="F49" s="37" t="s">
        <v>1176</v>
      </c>
      <c r="G49" s="37" t="s">
        <v>1022</v>
      </c>
      <c r="H49" s="21" t="s">
        <v>631</v>
      </c>
      <c r="I49" s="21" t="s">
        <v>630</v>
      </c>
      <c r="J49" s="21" t="s">
        <v>604</v>
      </c>
      <c r="K49" s="21" t="s">
        <v>559</v>
      </c>
      <c r="L49" s="21" t="s">
        <v>529</v>
      </c>
      <c r="M49" s="21" t="s">
        <v>487</v>
      </c>
      <c r="N49" s="21" t="s">
        <v>560</v>
      </c>
      <c r="O49" s="21" t="s">
        <v>562</v>
      </c>
      <c r="P49" s="21" t="s">
        <v>836</v>
      </c>
      <c r="Q49" s="37" t="s">
        <v>468</v>
      </c>
      <c r="R49" s="37" t="s">
        <v>370</v>
      </c>
      <c r="S49" s="37" t="s">
        <v>305</v>
      </c>
    </row>
    <row r="50" spans="1:19" ht="25" hidden="1" outlineLevel="1">
      <c r="A50" s="111" t="s">
        <v>1126</v>
      </c>
      <c r="B50" s="110"/>
      <c r="C50" s="117"/>
      <c r="D50" s="111"/>
      <c r="E50" s="116"/>
      <c r="F50" s="140"/>
      <c r="G50" s="112"/>
      <c r="H50" s="113"/>
      <c r="I50" s="140" t="s">
        <v>549</v>
      </c>
      <c r="J50" s="140" t="s">
        <v>549</v>
      </c>
      <c r="K50" s="140" t="s">
        <v>549</v>
      </c>
      <c r="L50" s="140" t="s">
        <v>549</v>
      </c>
      <c r="M50" s="140" t="s">
        <v>549</v>
      </c>
      <c r="N50" s="116"/>
      <c r="O50" s="116"/>
      <c r="P50" s="116"/>
      <c r="Q50" s="115"/>
      <c r="R50" s="113" t="s">
        <v>1126</v>
      </c>
      <c r="S50" s="114"/>
    </row>
    <row r="51" spans="1:19" collapsed="1">
      <c r="A51" s="22" t="s">
        <v>1186</v>
      </c>
    </row>
  </sheetData>
  <mergeCells count="6">
    <mergeCell ref="D1:R1"/>
    <mergeCell ref="A41:D41"/>
    <mergeCell ref="A48:S48"/>
    <mergeCell ref="B36:C36"/>
    <mergeCell ref="B37:C37"/>
    <mergeCell ref="B38:C38"/>
  </mergeCells>
  <phoneticPr fontId="13" type="noConversion"/>
  <conditionalFormatting sqref="A36:A38">
    <cfRule type="cellIs" dxfId="113" priority="16" operator="equal">
      <formula>"Pending"</formula>
    </cfRule>
    <cfRule type="cellIs" dxfId="112" priority="17" operator="equal">
      <formula>"Ongoing (NoRC)"</formula>
    </cfRule>
    <cfRule type="cellIs" dxfId="111" priority="18" operator="equal">
      <formula>"Ongoing (FB)"</formula>
    </cfRule>
    <cfRule type="cellIs" dxfId="110" priority="19" operator="equal">
      <formula>"Ongoing"</formula>
    </cfRule>
    <cfRule type="cellIs" dxfId="109" priority="20" operator="equal">
      <formula>"Completed"</formula>
    </cfRule>
  </conditionalFormatting>
  <conditionalFormatting sqref="G3:G33">
    <cfRule type="cellIs" dxfId="108" priority="11" operator="equal">
      <formula>"Pending"</formula>
    </cfRule>
    <cfRule type="cellIs" dxfId="107" priority="12" operator="equal">
      <formula>"Ongoing (NoRC)"</formula>
    </cfRule>
    <cfRule type="cellIs" dxfId="106" priority="13" operator="equal">
      <formula>"Ongoing (FB)"</formula>
    </cfRule>
    <cfRule type="cellIs" dxfId="105" priority="14" operator="equal">
      <formula>"Ongoing"</formula>
    </cfRule>
    <cfRule type="cellIs" dxfId="104" priority="15" operator="equal">
      <formula>"Completed"</formula>
    </cfRule>
  </conditionalFormatting>
  <conditionalFormatting sqref="G50">
    <cfRule type="cellIs" dxfId="103" priority="6" operator="equal">
      <formula>"Pending"</formula>
    </cfRule>
    <cfRule type="cellIs" dxfId="102" priority="7" operator="equal">
      <formula>"Ongoing (NoRC)"</formula>
    </cfRule>
    <cfRule type="cellIs" dxfId="101" priority="8" operator="equal">
      <formula>"Ongoing (FB)"</formula>
    </cfRule>
    <cfRule type="cellIs" dxfId="100" priority="9" operator="equal">
      <formula>"Ongoing"</formula>
    </cfRule>
    <cfRule type="cellIs" dxfId="99" priority="10" operator="equal">
      <formula>"Completed"</formula>
    </cfRule>
  </conditionalFormatting>
  <hyperlinks>
    <hyperlink ref="S1" location="Cover!B23" display="--&gt; Cover" xr:uid="{BE8EDE9C-BD5B-4798-932D-93FFF83663B2}"/>
  </hyperlinks>
  <pageMargins left="0.7" right="0.7" top="0.75" bottom="0.75" header="0.3" footer="0.3"/>
  <pageSetup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9"/>
  <sheetViews>
    <sheetView zoomScaleNormal="100" workbookViewId="0">
      <selection activeCell="N31" sqref="N31"/>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1.54296875" style="22" bestFit="1" customWidth="1"/>
    <col min="5" max="5" width="12.54296875" style="22" customWidth="1"/>
    <col min="6" max="6" width="16.54296875" style="22" hidden="1" customWidth="1" outlineLevel="1"/>
    <col min="7" max="7" width="11.54296875" style="22" customWidth="1" collapsed="1"/>
    <col min="8" max="8" width="11.54296875" style="22" customWidth="1"/>
    <col min="9" max="11" width="11.54296875" style="22" hidden="1" customWidth="1" outlineLevel="1"/>
    <col min="12" max="12" width="29.54296875" style="22" hidden="1" customWidth="1" outlineLevel="1"/>
    <col min="13" max="13" width="20.54296875" style="22" hidden="1" customWidth="1" outlineLevel="1"/>
    <col min="14" max="14" width="33" style="22" bestFit="1" customWidth="1" collapsed="1"/>
    <col min="15" max="15" width="50.54296875" style="22" bestFit="1" customWidth="1"/>
    <col min="16" max="16" width="33" style="22" bestFit="1" customWidth="1"/>
    <col min="17" max="16384" width="9.453125" style="22"/>
  </cols>
  <sheetData>
    <row r="1" spans="1:16" s="18" customFormat="1" ht="14">
      <c r="A1" s="15" t="s">
        <v>448</v>
      </c>
      <c r="B1" s="15" t="str">
        <f>Cover!C4</f>
        <v>5.21.1</v>
      </c>
      <c r="C1" s="269" t="str">
        <f ca="1">MID(CELL("filename",A1),FIND("]",CELL("filename",A1))+1,256)</f>
        <v>Table 1a_NR SA SDL</v>
      </c>
      <c r="D1" s="269"/>
      <c r="E1" s="269"/>
      <c r="F1" s="269"/>
      <c r="G1" s="269"/>
      <c r="H1" s="269"/>
      <c r="I1" s="269"/>
      <c r="J1" s="269"/>
      <c r="K1" s="269"/>
      <c r="L1" s="269"/>
      <c r="M1" s="269"/>
      <c r="N1" s="269"/>
      <c r="O1" s="269"/>
      <c r="P1" s="17" t="s">
        <v>538</v>
      </c>
    </row>
    <row r="2" spans="1:16" s="33" customFormat="1" ht="52">
      <c r="A2" s="19" t="s">
        <v>491</v>
      </c>
      <c r="B2" s="37" t="s">
        <v>308</v>
      </c>
      <c r="C2" s="37" t="s">
        <v>378</v>
      </c>
      <c r="D2" s="37" t="s">
        <v>451</v>
      </c>
      <c r="E2" s="37" t="s">
        <v>1074</v>
      </c>
      <c r="F2" s="37" t="s">
        <v>1176</v>
      </c>
      <c r="G2" s="37" t="s">
        <v>1022</v>
      </c>
      <c r="H2" s="21" t="s">
        <v>631</v>
      </c>
      <c r="I2" s="21" t="s">
        <v>630</v>
      </c>
      <c r="J2" s="21" t="s">
        <v>604</v>
      </c>
      <c r="K2" s="21" t="s">
        <v>559</v>
      </c>
      <c r="L2" s="21" t="s">
        <v>529</v>
      </c>
      <c r="M2" s="21" t="s">
        <v>487</v>
      </c>
      <c r="N2" s="37" t="s">
        <v>468</v>
      </c>
      <c r="O2" s="37" t="s">
        <v>370</v>
      </c>
      <c r="P2" s="37" t="s">
        <v>305</v>
      </c>
    </row>
    <row r="3" spans="1:16" s="33" customFormat="1" ht="13">
      <c r="A3" s="27">
        <v>1</v>
      </c>
      <c r="B3" s="26" t="s">
        <v>315</v>
      </c>
      <c r="C3" s="26" t="s">
        <v>807</v>
      </c>
      <c r="D3" s="34" t="s">
        <v>452</v>
      </c>
      <c r="E3" s="34" t="s">
        <v>1075</v>
      </c>
      <c r="F3" s="26" t="str">
        <f>Table15[[#This Row],[Band/Band Combination]]&amp;" "&amp;Table15[[#This Row],[RAN4
Release]]</f>
        <v>n29 Rel-16</v>
      </c>
      <c r="G3" s="89" t="s">
        <v>992</v>
      </c>
      <c r="H3" s="90" t="s">
        <v>808</v>
      </c>
      <c r="I3" s="90"/>
      <c r="J3" s="60"/>
      <c r="K3" s="60"/>
      <c r="L3" s="60"/>
      <c r="M3" s="60"/>
      <c r="N3" s="60" t="s">
        <v>1204</v>
      </c>
      <c r="O3" s="60" t="s">
        <v>827</v>
      </c>
      <c r="P3" s="29" t="s">
        <v>809</v>
      </c>
    </row>
    <row r="4" spans="1:16" ht="13">
      <c r="A4" s="27">
        <v>2</v>
      </c>
      <c r="B4" s="26" t="s">
        <v>315</v>
      </c>
      <c r="C4" s="26" t="s">
        <v>807</v>
      </c>
      <c r="D4" s="34"/>
      <c r="E4" s="34" t="s">
        <v>1112</v>
      </c>
      <c r="F4" s="26" t="str">
        <f>Table15[[#This Row],[Band/Band Combination]]&amp;" "&amp;Table15[[#This Row],[RAN4
Release]]</f>
        <v xml:space="preserve">n29 </v>
      </c>
      <c r="G4" s="89" t="s">
        <v>887</v>
      </c>
      <c r="H4" s="90"/>
      <c r="I4" s="90"/>
      <c r="J4" s="60"/>
      <c r="K4" s="60"/>
      <c r="L4" s="60"/>
      <c r="M4" s="60"/>
      <c r="N4" s="60" t="s">
        <v>1191</v>
      </c>
      <c r="O4" s="60" t="s">
        <v>827</v>
      </c>
      <c r="P4" s="29" t="s">
        <v>1118</v>
      </c>
    </row>
    <row r="5" spans="1:16" ht="13" thickBot="1"/>
    <row r="6" spans="1:16" ht="15" thickBot="1">
      <c r="A6" s="271" t="s">
        <v>1003</v>
      </c>
      <c r="B6" s="272"/>
      <c r="C6" s="273"/>
    </row>
    <row r="7" spans="1:16" ht="36" customHeight="1">
      <c r="A7" s="164" t="s">
        <v>992</v>
      </c>
      <c r="B7" s="263" t="s">
        <v>1241</v>
      </c>
      <c r="C7" s="264"/>
    </row>
    <row r="8" spans="1:16" ht="36" customHeight="1">
      <c r="A8" s="165" t="s">
        <v>993</v>
      </c>
      <c r="B8" s="265" t="s">
        <v>1242</v>
      </c>
      <c r="C8" s="266"/>
    </row>
    <row r="9" spans="1:16" ht="36" customHeight="1" thickBot="1">
      <c r="A9" s="166" t="s">
        <v>991</v>
      </c>
      <c r="B9" s="267" t="s">
        <v>1243</v>
      </c>
      <c r="C9" s="268"/>
    </row>
    <row r="11" spans="1:16" hidden="1" outlineLevel="1">
      <c r="A11" s="22" t="str">
        <f>'Table 1_NR SA'!A43</f>
        <v>- Use latest published PVG.11 version.</v>
      </c>
    </row>
    <row r="12" spans="1:16" hidden="1" outlineLevel="1">
      <c r="A12" s="22" t="str">
        <f>'Table 1_NR SA'!A44</f>
        <v>- Highlight each tab containing changes with yellow color.</v>
      </c>
    </row>
    <row r="13" spans="1:16" hidden="1" outlineLevel="1">
      <c r="A13" s="22" t="str">
        <f>'Table 1_NR SA'!A45</f>
        <v>- Highlight changes to each changed cell with yellow background and red font.</v>
      </c>
    </row>
    <row r="14" spans="1:16" hidden="1" outlineLevel="1">
      <c r="A14" s="22" t="str">
        <f>'Table 1_NR SA'!A46</f>
        <v>- If adding bands, pls add to end of table. Required and optional information is detailed in the template below. No need to sort.</v>
      </c>
    </row>
    <row r="15" spans="1:16" hidden="1" outlineLevel="1"/>
    <row r="16" spans="1:16" ht="14.5" hidden="1" outlineLevel="1">
      <c r="A16" s="270" t="s">
        <v>1127</v>
      </c>
      <c r="B16" s="270"/>
      <c r="C16" s="270"/>
      <c r="D16" s="270"/>
      <c r="E16" s="270"/>
      <c r="F16" s="270"/>
      <c r="G16" s="270"/>
      <c r="H16" s="270"/>
      <c r="I16" s="270"/>
      <c r="J16" s="270"/>
      <c r="K16" s="270"/>
      <c r="L16" s="270"/>
      <c r="M16" s="270"/>
      <c r="N16" s="270"/>
      <c r="O16"/>
    </row>
    <row r="17" spans="1:16" ht="52" hidden="1" outlineLevel="1">
      <c r="A17" s="19" t="s">
        <v>491</v>
      </c>
      <c r="B17" s="37" t="s">
        <v>308</v>
      </c>
      <c r="C17" s="37" t="s">
        <v>378</v>
      </c>
      <c r="D17" s="37" t="s">
        <v>451</v>
      </c>
      <c r="E17" s="37" t="s">
        <v>1074</v>
      </c>
      <c r="F17" s="37" t="s">
        <v>1255</v>
      </c>
      <c r="G17" s="37" t="s">
        <v>1022</v>
      </c>
      <c r="H17" s="21" t="s">
        <v>631</v>
      </c>
      <c r="I17" s="21" t="s">
        <v>630</v>
      </c>
      <c r="J17" s="21" t="s">
        <v>604</v>
      </c>
      <c r="K17" s="21" t="s">
        <v>559</v>
      </c>
      <c r="L17" s="21" t="s">
        <v>529</v>
      </c>
      <c r="M17" s="21" t="s">
        <v>487</v>
      </c>
      <c r="N17" s="37" t="s">
        <v>468</v>
      </c>
      <c r="O17" s="37" t="s">
        <v>370</v>
      </c>
      <c r="P17" s="37" t="s">
        <v>305</v>
      </c>
    </row>
    <row r="18" spans="1:16" ht="25" hidden="1" outlineLevel="1">
      <c r="A18" s="111" t="s">
        <v>1126</v>
      </c>
      <c r="B18" s="26"/>
      <c r="C18" s="118"/>
      <c r="D18" s="34"/>
      <c r="E18" s="152"/>
      <c r="F18" s="152"/>
      <c r="G18" s="89"/>
      <c r="H18" s="90"/>
      <c r="I18" s="140" t="s">
        <v>549</v>
      </c>
      <c r="J18" s="140" t="s">
        <v>549</v>
      </c>
      <c r="K18" s="140" t="s">
        <v>549</v>
      </c>
      <c r="L18" s="140" t="s">
        <v>549</v>
      </c>
      <c r="M18" s="140" t="s">
        <v>549</v>
      </c>
      <c r="N18" s="108"/>
      <c r="O18" s="111" t="s">
        <v>1126</v>
      </c>
      <c r="P18" s="29"/>
    </row>
    <row r="19" spans="1:16" collapsed="1">
      <c r="A19" s="22" t="str">
        <f>'Table 1_NR SA'!A51</f>
        <v>For detailed instructions on how to propose changes to PVG.11, pls expand the group to the left by clicking the + sign.</v>
      </c>
    </row>
  </sheetData>
  <mergeCells count="6">
    <mergeCell ref="C1:O1"/>
    <mergeCell ref="A16:N16"/>
    <mergeCell ref="A6:C6"/>
    <mergeCell ref="B7:C7"/>
    <mergeCell ref="B8:C8"/>
    <mergeCell ref="B9:C9"/>
  </mergeCells>
  <phoneticPr fontId="13" type="noConversion"/>
  <conditionalFormatting sqref="A7:A9">
    <cfRule type="cellIs" dxfId="98" priority="6" operator="equal">
      <formula>"Pending"</formula>
    </cfRule>
    <cfRule type="cellIs" dxfId="97" priority="7" operator="equal">
      <formula>"Ongoing (NoRC)"</formula>
    </cfRule>
    <cfRule type="cellIs" dxfId="96" priority="8" operator="equal">
      <formula>"Ongoing (FB)"</formula>
    </cfRule>
    <cfRule type="cellIs" dxfId="95" priority="9" operator="equal">
      <formula>"Ongoing"</formula>
    </cfRule>
    <cfRule type="cellIs" dxfId="94" priority="10" operator="equal">
      <formula>"Completed"</formula>
    </cfRule>
  </conditionalFormatting>
  <conditionalFormatting sqref="E5:E15 E19:E81">
    <cfRule type="cellIs" dxfId="93" priority="32" operator="equal">
      <formula>"Not Specified"</formula>
    </cfRule>
  </conditionalFormatting>
  <conditionalFormatting sqref="G3:G4">
    <cfRule type="cellIs" dxfId="92" priority="21" operator="equal">
      <formula>"Pending"</formula>
    </cfRule>
    <cfRule type="cellIs" dxfId="91" priority="22" operator="equal">
      <formula>"Ongoing (NoRC)"</formula>
    </cfRule>
    <cfRule type="cellIs" dxfId="90" priority="23" operator="equal">
      <formula>"Ongoing (FB)"</formula>
    </cfRule>
    <cfRule type="cellIs" dxfId="89" priority="24" operator="equal">
      <formula>"Ongoing"</formula>
    </cfRule>
    <cfRule type="cellIs" dxfId="88" priority="25" operator="equal">
      <formula>"Completed"</formula>
    </cfRule>
  </conditionalFormatting>
  <conditionalFormatting sqref="G18">
    <cfRule type="cellIs" dxfId="87" priority="1" operator="equal">
      <formula>"Pending"</formula>
    </cfRule>
    <cfRule type="cellIs" dxfId="86" priority="2" operator="equal">
      <formula>"Ongoing (NoRC)"</formula>
    </cfRule>
    <cfRule type="cellIs" dxfId="85" priority="3" operator="equal">
      <formula>"Ongoing (FB)"</formula>
    </cfRule>
    <cfRule type="cellIs" dxfId="84" priority="4" operator="equal">
      <formula>"Ongoing"</formula>
    </cfRule>
    <cfRule type="cellIs" dxfId="83" priority="5" operator="equal">
      <formula>"Completed"</formula>
    </cfRule>
  </conditionalFormatting>
  <hyperlinks>
    <hyperlink ref="P1" location="Cover!B23" display="--&gt; Cover" xr:uid="{8C22A8B2-B8B2-4256-A796-BD8FFB5F1E09}"/>
  </hyperlinks>
  <pageMargins left="0.7" right="0.7" top="0.75" bottom="0.75" header="0.3" footer="0.3"/>
  <pageSetup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58"/>
  <sheetViews>
    <sheetView zoomScale="115" zoomScaleNormal="115" workbookViewId="0">
      <pane xSplit="14" ySplit="2" topLeftCell="AA3" activePane="bottomRight" state="frozen"/>
      <selection pane="topRight" activeCell="N1" sqref="N1"/>
      <selection pane="bottomLeft" activeCell="A3" sqref="A3"/>
      <selection pane="bottomRight" activeCell="A2" sqref="A2:AD2"/>
    </sheetView>
  </sheetViews>
  <sheetFormatPr defaultColWidth="9.453125" defaultRowHeight="12.5" outlineLevelRow="1" outlineLevelCol="1"/>
  <cols>
    <col min="1" max="1" width="12.54296875" style="22" customWidth="1"/>
    <col min="2" max="2" width="16.453125" style="22" customWidth="1"/>
    <col min="3" max="3" width="28.08984375" style="22" bestFit="1" customWidth="1"/>
    <col min="4" max="4" width="28.90625" style="22" bestFit="1" customWidth="1"/>
    <col min="5" max="5" width="26.54296875" style="22" bestFit="1" customWidth="1"/>
    <col min="6" max="6" width="22.453125" style="22" hidden="1" customWidth="1" outlineLevel="1"/>
    <col min="7" max="11" width="8.54296875" style="88" hidden="1" customWidth="1" outlineLevel="1"/>
    <col min="12" max="12" width="8.54296875" style="88" customWidth="1" collapsed="1"/>
    <col min="13" max="13" width="8.54296875" style="88" customWidth="1"/>
    <col min="14" max="14" width="35.08984375" style="88" hidden="1" customWidth="1" outlineLevel="1"/>
    <col min="15" max="15" width="12.90625" style="88" bestFit="1" customWidth="1" collapsed="1"/>
    <col min="16" max="16" width="18.54296875" style="22" bestFit="1" customWidth="1"/>
    <col min="17" max="24" width="16" style="22" hidden="1" customWidth="1" outlineLevel="1"/>
    <col min="25" max="25" width="16" style="22" customWidth="1" collapsed="1"/>
    <col min="26" max="26" width="11.54296875" style="22" customWidth="1"/>
    <col min="27" max="27" width="16" style="22" bestFit="1" customWidth="1"/>
    <col min="28" max="28" width="25" style="22" bestFit="1" customWidth="1"/>
    <col min="29" max="29" width="23.453125" style="22" bestFit="1" customWidth="1"/>
    <col min="30" max="30" width="24.453125" style="22" customWidth="1"/>
    <col min="31" max="31" width="24.90625" style="92" customWidth="1"/>
    <col min="32" max="33" width="20.54296875" style="22" customWidth="1"/>
    <col min="34" max="34" width="33.90625" style="22" bestFit="1" customWidth="1"/>
    <col min="35" max="35" width="37.453125" style="22" bestFit="1" customWidth="1"/>
    <col min="36" max="16384" width="9.453125" style="22"/>
  </cols>
  <sheetData>
    <row r="1" spans="1:34" s="18" customFormat="1" ht="14.5">
      <c r="A1" s="15" t="s">
        <v>448</v>
      </c>
      <c r="B1" s="15" t="str">
        <f>Cover!C4</f>
        <v>5.21.1</v>
      </c>
      <c r="C1" s="16"/>
      <c r="D1" s="274" t="str">
        <f ca="1">MID(CELL("filename",A1),FIND("]",CELL("filename",A1))+1,256)</f>
        <v>Table 2_NR-CA</v>
      </c>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17" t="s">
        <v>538</v>
      </c>
      <c r="AE1"/>
      <c r="AF1"/>
      <c r="AG1" s="96"/>
      <c r="AH1" s="96"/>
    </row>
    <row r="2" spans="1:34" s="33" customFormat="1" ht="39">
      <c r="A2" s="19" t="s">
        <v>491</v>
      </c>
      <c r="B2" s="19" t="s">
        <v>308</v>
      </c>
      <c r="C2" s="19" t="s">
        <v>378</v>
      </c>
      <c r="D2" s="19" t="s">
        <v>1128</v>
      </c>
      <c r="E2" s="19" t="s">
        <v>926</v>
      </c>
      <c r="F2" s="19" t="s">
        <v>927</v>
      </c>
      <c r="G2" s="19" t="s">
        <v>928</v>
      </c>
      <c r="H2" s="19" t="s">
        <v>929</v>
      </c>
      <c r="I2" s="19" t="s">
        <v>930</v>
      </c>
      <c r="J2" s="19" t="s">
        <v>931</v>
      </c>
      <c r="K2" s="19" t="s">
        <v>1274</v>
      </c>
      <c r="L2" s="19" t="s">
        <v>1074</v>
      </c>
      <c r="M2" s="19" t="s">
        <v>451</v>
      </c>
      <c r="N2" s="19" t="s">
        <v>1176</v>
      </c>
      <c r="O2" s="19" t="s">
        <v>1022</v>
      </c>
      <c r="P2" s="19" t="s">
        <v>631</v>
      </c>
      <c r="Q2" s="19" t="s">
        <v>977</v>
      </c>
      <c r="R2" s="19" t="s">
        <v>932</v>
      </c>
      <c r="S2" s="19" t="s">
        <v>886</v>
      </c>
      <c r="T2" s="19" t="s">
        <v>630</v>
      </c>
      <c r="U2" s="19" t="s">
        <v>604</v>
      </c>
      <c r="V2" s="19" t="s">
        <v>559</v>
      </c>
      <c r="W2" s="19" t="s">
        <v>529</v>
      </c>
      <c r="X2" s="19" t="s">
        <v>487</v>
      </c>
      <c r="Y2" s="19" t="s">
        <v>447</v>
      </c>
      <c r="Z2" s="19" t="s">
        <v>307</v>
      </c>
      <c r="AA2" s="19" t="s">
        <v>306</v>
      </c>
      <c r="AB2" s="19" t="s">
        <v>468</v>
      </c>
      <c r="AC2" s="19" t="s">
        <v>370</v>
      </c>
      <c r="AD2" s="19" t="s">
        <v>305</v>
      </c>
    </row>
    <row r="3" spans="1:34" s="33" customFormat="1" ht="25">
      <c r="A3" s="29">
        <v>1</v>
      </c>
      <c r="B3" s="26" t="s">
        <v>315</v>
      </c>
      <c r="C3" s="204" t="s">
        <v>1140</v>
      </c>
      <c r="D3" s="205" t="s">
        <v>373</v>
      </c>
      <c r="E3" s="29"/>
      <c r="F3" s="206">
        <v>25</v>
      </c>
      <c r="G3" s="206">
        <v>25</v>
      </c>
      <c r="H3" s="206" t="s">
        <v>373</v>
      </c>
      <c r="I3" s="206" t="s">
        <v>373</v>
      </c>
      <c r="J3" s="206" t="s">
        <v>373</v>
      </c>
      <c r="K3" s="207" t="s">
        <v>373</v>
      </c>
      <c r="L3" s="207" t="s">
        <v>1075</v>
      </c>
      <c r="M3" s="208" t="s">
        <v>452</v>
      </c>
      <c r="N3" s="204" t="str">
        <f>Table2[[#This Row],[Band/Band Combination]]&amp;" "&amp;Table2[[#This Row],[Power Class]]&amp;" "&amp;Table2[[#This Row],[RAN4
Release]]</f>
        <v>CA_n25(2A) PC3 Rel-16</v>
      </c>
      <c r="O3" s="89" t="s">
        <v>992</v>
      </c>
      <c r="P3" s="29" t="s">
        <v>1315</v>
      </c>
      <c r="Q3" s="86"/>
      <c r="R3" s="86"/>
      <c r="S3" s="86"/>
      <c r="T3" s="86"/>
      <c r="U3" s="29"/>
      <c r="V3" s="86"/>
      <c r="W3" s="86"/>
      <c r="X3" s="86"/>
      <c r="Y3" s="34">
        <v>1</v>
      </c>
      <c r="Z3" s="34">
        <v>2</v>
      </c>
      <c r="AA3" s="35" t="s">
        <v>459</v>
      </c>
      <c r="AB3" s="29" t="s">
        <v>467</v>
      </c>
      <c r="AC3" s="29" t="s">
        <v>606</v>
      </c>
      <c r="AD3" s="29"/>
    </row>
    <row r="4" spans="1:34" s="33" customFormat="1" ht="25">
      <c r="A4" s="29">
        <v>2</v>
      </c>
      <c r="B4" s="26" t="s">
        <v>315</v>
      </c>
      <c r="C4" s="204" t="s">
        <v>1135</v>
      </c>
      <c r="D4" s="205" t="s">
        <v>373</v>
      </c>
      <c r="E4" s="29"/>
      <c r="F4" s="206">
        <v>41</v>
      </c>
      <c r="G4" s="206">
        <v>41</v>
      </c>
      <c r="H4" s="206" t="s">
        <v>373</v>
      </c>
      <c r="I4" s="206" t="s">
        <v>373</v>
      </c>
      <c r="J4" s="206" t="s">
        <v>373</v>
      </c>
      <c r="K4" s="207" t="s">
        <v>373</v>
      </c>
      <c r="L4" s="207" t="s">
        <v>1075</v>
      </c>
      <c r="M4" s="34" t="s">
        <v>452</v>
      </c>
      <c r="N4" s="204" t="str">
        <f>Table2[[#This Row],[Band/Band Combination]]&amp;" "&amp;Table2[[#This Row],[Power Class]]&amp;" "&amp;Table2[[#This Row],[RAN4
Release]]</f>
        <v>CA_n41(2A) PC3 Rel-16</v>
      </c>
      <c r="O4" s="89" t="s">
        <v>993</v>
      </c>
      <c r="P4" s="29"/>
      <c r="Q4" s="86"/>
      <c r="R4" s="86"/>
      <c r="S4" s="86"/>
      <c r="T4" s="86"/>
      <c r="U4" s="29"/>
      <c r="V4" s="86"/>
      <c r="W4" s="86"/>
      <c r="X4" s="86"/>
      <c r="Y4" s="34">
        <v>1</v>
      </c>
      <c r="Z4" s="34">
        <v>2</v>
      </c>
      <c r="AA4" s="35" t="s">
        <v>459</v>
      </c>
      <c r="AB4" s="29" t="s">
        <v>467</v>
      </c>
      <c r="AC4" s="29" t="s">
        <v>606</v>
      </c>
      <c r="AD4" s="29"/>
    </row>
    <row r="5" spans="1:34" s="33" customFormat="1" ht="25">
      <c r="A5" s="29">
        <v>3</v>
      </c>
      <c r="B5" s="26" t="s">
        <v>315</v>
      </c>
      <c r="C5" s="204" t="s">
        <v>1136</v>
      </c>
      <c r="D5" s="205" t="s">
        <v>373</v>
      </c>
      <c r="E5" s="29"/>
      <c r="F5" s="206">
        <v>41</v>
      </c>
      <c r="G5" s="206">
        <v>41</v>
      </c>
      <c r="H5" s="206" t="s">
        <v>373</v>
      </c>
      <c r="I5" s="206" t="s">
        <v>373</v>
      </c>
      <c r="J5" s="206" t="s">
        <v>373</v>
      </c>
      <c r="K5" s="207" t="s">
        <v>373</v>
      </c>
      <c r="L5" s="207" t="s">
        <v>1075</v>
      </c>
      <c r="M5" s="34" t="s">
        <v>450</v>
      </c>
      <c r="N5" s="204" t="str">
        <f>Table2[[#This Row],[Band/Band Combination]]&amp;" "&amp;Table2[[#This Row],[Power Class]]&amp;" "&amp;Table2[[#This Row],[RAN4
Release]]</f>
        <v>CA_n41C PC3 Rel-15</v>
      </c>
      <c r="O5" s="89" t="s">
        <v>992</v>
      </c>
      <c r="P5" s="29"/>
      <c r="Q5" s="86"/>
      <c r="R5" s="86"/>
      <c r="S5" s="86"/>
      <c r="T5" s="86"/>
      <c r="U5" s="29"/>
      <c r="V5" s="86"/>
      <c r="W5" s="86"/>
      <c r="X5" s="86"/>
      <c r="Y5" s="34">
        <v>1</v>
      </c>
      <c r="Z5" s="34">
        <v>2</v>
      </c>
      <c r="AA5" s="35" t="s">
        <v>374</v>
      </c>
      <c r="AB5" s="29" t="s">
        <v>467</v>
      </c>
      <c r="AC5" s="29" t="s">
        <v>606</v>
      </c>
      <c r="AD5" s="29"/>
    </row>
    <row r="6" spans="1:34" s="33" customFormat="1" ht="25">
      <c r="A6" s="29">
        <v>4</v>
      </c>
      <c r="B6" s="26" t="s">
        <v>315</v>
      </c>
      <c r="C6" s="204" t="s">
        <v>933</v>
      </c>
      <c r="D6" s="205" t="s">
        <v>373</v>
      </c>
      <c r="E6" s="29"/>
      <c r="F6" s="206">
        <v>48</v>
      </c>
      <c r="G6" s="206">
        <v>48</v>
      </c>
      <c r="H6" s="206" t="s">
        <v>373</v>
      </c>
      <c r="I6" s="206" t="s">
        <v>373</v>
      </c>
      <c r="J6" s="206" t="s">
        <v>373</v>
      </c>
      <c r="K6" s="207" t="s">
        <v>373</v>
      </c>
      <c r="L6" s="207" t="s">
        <v>1075</v>
      </c>
      <c r="M6" s="34" t="s">
        <v>452</v>
      </c>
      <c r="N6" s="204" t="str">
        <f>Table2[[#This Row],[Band/Band Combination]]&amp;" "&amp;Table2[[#This Row],[Power Class]]&amp;" "&amp;Table2[[#This Row],[RAN4
Release]]</f>
        <v>CA_n48(2A) PC3 Rel-16</v>
      </c>
      <c r="O6" s="89" t="s">
        <v>992</v>
      </c>
      <c r="P6" s="29" t="s">
        <v>947</v>
      </c>
      <c r="Q6" s="29"/>
      <c r="R6" s="86">
        <v>1</v>
      </c>
      <c r="S6" s="86">
        <v>0.05</v>
      </c>
      <c r="T6" s="86">
        <v>0.05</v>
      </c>
      <c r="U6" s="29"/>
      <c r="V6" s="86"/>
      <c r="W6" s="86"/>
      <c r="X6" s="86"/>
      <c r="Y6" s="34">
        <v>1</v>
      </c>
      <c r="Z6" s="34">
        <v>2</v>
      </c>
      <c r="AA6" s="35" t="s">
        <v>459</v>
      </c>
      <c r="AB6" s="29" t="s">
        <v>1214</v>
      </c>
      <c r="AC6" s="60" t="s">
        <v>606</v>
      </c>
      <c r="AD6" s="29"/>
    </row>
    <row r="7" spans="1:34" s="33" customFormat="1" ht="25">
      <c r="A7" s="29">
        <v>5</v>
      </c>
      <c r="B7" s="26" t="s">
        <v>315</v>
      </c>
      <c r="C7" s="26" t="s">
        <v>811</v>
      </c>
      <c r="D7" s="29" t="s">
        <v>924</v>
      </c>
      <c r="E7" s="29"/>
      <c r="F7" s="206">
        <v>48</v>
      </c>
      <c r="G7" s="206">
        <v>48</v>
      </c>
      <c r="H7" s="206" t="s">
        <v>373</v>
      </c>
      <c r="I7" s="206" t="s">
        <v>373</v>
      </c>
      <c r="J7" s="206" t="s">
        <v>373</v>
      </c>
      <c r="K7" s="207" t="s">
        <v>373</v>
      </c>
      <c r="L7" s="207" t="s">
        <v>1075</v>
      </c>
      <c r="M7" s="34" t="s">
        <v>452</v>
      </c>
      <c r="N7" s="26" t="str">
        <f>Table2[[#This Row],[Band/Band Combination]]&amp;" "&amp;Table2[[#This Row],[Power Class]]&amp;" "&amp;Table2[[#This Row],[RAN4
Release]]</f>
        <v>CA_n48B PC3 Rel-16</v>
      </c>
      <c r="O7" s="89" t="s">
        <v>992</v>
      </c>
      <c r="P7" s="29" t="s">
        <v>947</v>
      </c>
      <c r="Q7" s="29"/>
      <c r="R7" s="86">
        <v>1</v>
      </c>
      <c r="S7" s="86">
        <v>0</v>
      </c>
      <c r="T7" s="86">
        <v>0</v>
      </c>
      <c r="U7" s="29"/>
      <c r="V7" s="86"/>
      <c r="W7" s="86"/>
      <c r="X7" s="86"/>
      <c r="Y7" s="34">
        <v>1</v>
      </c>
      <c r="Z7" s="34">
        <v>2</v>
      </c>
      <c r="AA7" s="35" t="s">
        <v>374</v>
      </c>
      <c r="AB7" s="29" t="s">
        <v>467</v>
      </c>
      <c r="AC7" s="60" t="s">
        <v>606</v>
      </c>
      <c r="AD7" s="209"/>
    </row>
    <row r="8" spans="1:34" s="33" customFormat="1" ht="25">
      <c r="A8" s="29">
        <v>6</v>
      </c>
      <c r="B8" s="26" t="s">
        <v>315</v>
      </c>
      <c r="C8" s="26" t="s">
        <v>1137</v>
      </c>
      <c r="D8" s="205" t="s">
        <v>373</v>
      </c>
      <c r="E8" s="29"/>
      <c r="F8" s="206">
        <v>48</v>
      </c>
      <c r="G8" s="206">
        <v>48</v>
      </c>
      <c r="H8" s="206" t="s">
        <v>373</v>
      </c>
      <c r="I8" s="206" t="s">
        <v>373</v>
      </c>
      <c r="J8" s="206" t="s">
        <v>373</v>
      </c>
      <c r="K8" s="207" t="s">
        <v>373</v>
      </c>
      <c r="L8" s="207" t="s">
        <v>1075</v>
      </c>
      <c r="M8" s="34" t="s">
        <v>452</v>
      </c>
      <c r="N8" s="26" t="str">
        <f>Table2[[#This Row],[Band/Band Combination]]&amp;" "&amp;Table2[[#This Row],[Power Class]]&amp;" "&amp;Table2[[#This Row],[RAN4
Release]]</f>
        <v>CA_n48C PC3 Rel-16</v>
      </c>
      <c r="O8" s="89" t="s">
        <v>992</v>
      </c>
      <c r="P8" s="29" t="s">
        <v>1207</v>
      </c>
      <c r="Q8" s="86"/>
      <c r="R8" s="86"/>
      <c r="S8" s="86"/>
      <c r="T8" s="86"/>
      <c r="U8" s="29"/>
      <c r="V8" s="86"/>
      <c r="W8" s="86"/>
      <c r="X8" s="86"/>
      <c r="Y8" s="34">
        <v>1</v>
      </c>
      <c r="Z8" s="34">
        <v>2</v>
      </c>
      <c r="AA8" s="35" t="s">
        <v>374</v>
      </c>
      <c r="AB8" s="29" t="s">
        <v>467</v>
      </c>
      <c r="AC8" s="29" t="s">
        <v>606</v>
      </c>
      <c r="AD8" s="29"/>
    </row>
    <row r="9" spans="1:34" s="33" customFormat="1" ht="25">
      <c r="A9" s="29">
        <v>7</v>
      </c>
      <c r="B9" s="26" t="s">
        <v>315</v>
      </c>
      <c r="C9" s="26" t="s">
        <v>568</v>
      </c>
      <c r="D9" s="205" t="s">
        <v>373</v>
      </c>
      <c r="E9" s="29"/>
      <c r="F9" s="206">
        <v>66</v>
      </c>
      <c r="G9" s="206">
        <v>66</v>
      </c>
      <c r="H9" s="206" t="s">
        <v>373</v>
      </c>
      <c r="I9" s="206" t="s">
        <v>373</v>
      </c>
      <c r="J9" s="206" t="s">
        <v>373</v>
      </c>
      <c r="K9" s="207" t="s">
        <v>373</v>
      </c>
      <c r="L9" s="207" t="s">
        <v>1075</v>
      </c>
      <c r="M9" s="34" t="s">
        <v>452</v>
      </c>
      <c r="N9" s="26" t="str">
        <f>Table2[[#This Row],[Band/Band Combination]]&amp;" "&amp;Table2[[#This Row],[Power Class]]&amp;" "&amp;Table2[[#This Row],[RAN4
Release]]</f>
        <v>CA_n66(2A) PC3 Rel-16</v>
      </c>
      <c r="O9" s="89" t="s">
        <v>992</v>
      </c>
      <c r="P9" s="29" t="s">
        <v>635</v>
      </c>
      <c r="Q9" s="29"/>
      <c r="R9" s="86"/>
      <c r="S9" s="29"/>
      <c r="T9" s="86"/>
      <c r="U9" s="29"/>
      <c r="V9" s="86">
        <v>1</v>
      </c>
      <c r="W9" s="86">
        <v>1</v>
      </c>
      <c r="X9" s="86">
        <v>1</v>
      </c>
      <c r="Y9" s="34">
        <v>1</v>
      </c>
      <c r="Z9" s="34">
        <v>2</v>
      </c>
      <c r="AA9" s="35" t="s">
        <v>459</v>
      </c>
      <c r="AB9" s="29" t="s">
        <v>1202</v>
      </c>
      <c r="AC9" s="60" t="s">
        <v>606</v>
      </c>
      <c r="AD9" s="29"/>
    </row>
    <row r="10" spans="1:34" ht="25">
      <c r="A10" s="29">
        <v>8</v>
      </c>
      <c r="B10" s="26" t="s">
        <v>315</v>
      </c>
      <c r="C10" s="210" t="s">
        <v>481</v>
      </c>
      <c r="D10" s="205" t="s">
        <v>373</v>
      </c>
      <c r="E10" s="29"/>
      <c r="F10" s="206">
        <v>71</v>
      </c>
      <c r="G10" s="206">
        <v>71</v>
      </c>
      <c r="H10" s="206" t="s">
        <v>373</v>
      </c>
      <c r="I10" s="206" t="s">
        <v>373</v>
      </c>
      <c r="J10" s="206" t="s">
        <v>373</v>
      </c>
      <c r="K10" s="207" t="s">
        <v>373</v>
      </c>
      <c r="L10" s="207" t="s">
        <v>1075</v>
      </c>
      <c r="M10" s="34" t="s">
        <v>452</v>
      </c>
      <c r="N10" s="26" t="str">
        <f>Table2[[#This Row],[Band/Band Combination]]&amp;" "&amp;Table2[[#This Row],[Power Class]]&amp;" "&amp;Table2[[#This Row],[RAN4
Release]]</f>
        <v>CA_n71B PC3 Rel-16</v>
      </c>
      <c r="O10" s="89" t="s">
        <v>992</v>
      </c>
      <c r="P10" s="29" t="s">
        <v>1315</v>
      </c>
      <c r="Q10" s="86">
        <v>0</v>
      </c>
      <c r="R10" s="86">
        <v>0</v>
      </c>
      <c r="S10" s="86">
        <v>0</v>
      </c>
      <c r="T10" s="86">
        <v>0</v>
      </c>
      <c r="U10" s="86">
        <v>0</v>
      </c>
      <c r="V10" s="86">
        <v>0</v>
      </c>
      <c r="W10" s="86">
        <v>0</v>
      </c>
      <c r="X10" s="86">
        <v>0</v>
      </c>
      <c r="Y10" s="34">
        <v>1</v>
      </c>
      <c r="Z10" s="34">
        <v>2</v>
      </c>
      <c r="AA10" s="35" t="s">
        <v>374</v>
      </c>
      <c r="AB10" s="29" t="s">
        <v>467</v>
      </c>
      <c r="AC10" s="60" t="s">
        <v>691</v>
      </c>
      <c r="AD10" s="29"/>
      <c r="AE10" s="22"/>
    </row>
    <row r="11" spans="1:34" ht="25">
      <c r="A11" s="29">
        <v>9</v>
      </c>
      <c r="B11" s="26" t="s">
        <v>315</v>
      </c>
      <c r="C11" s="26" t="s">
        <v>1225</v>
      </c>
      <c r="D11" s="29" t="s">
        <v>373</v>
      </c>
      <c r="E11" s="29"/>
      <c r="F11" s="206">
        <v>71</v>
      </c>
      <c r="G11" s="206">
        <v>71</v>
      </c>
      <c r="H11" s="206" t="s">
        <v>373</v>
      </c>
      <c r="I11" s="206" t="s">
        <v>373</v>
      </c>
      <c r="J11" s="206" t="s">
        <v>373</v>
      </c>
      <c r="K11" s="211" t="s">
        <v>373</v>
      </c>
      <c r="L11" s="211" t="s">
        <v>1075</v>
      </c>
      <c r="M11" s="34" t="s">
        <v>641</v>
      </c>
      <c r="N11" s="26" t="str">
        <f>Table2[[#This Row],[Band/Band Combination]]&amp;" "&amp;Table2[[#This Row],[Power Class]]&amp;" "&amp;Table2[[#This Row],[RAN4
Release]]</f>
        <v>CA_n71(2A) PC3 Rel-17</v>
      </c>
      <c r="O11" s="89" t="s">
        <v>992</v>
      </c>
      <c r="P11" s="29" t="s">
        <v>1228</v>
      </c>
      <c r="Q11" s="86"/>
      <c r="R11" s="86"/>
      <c r="S11" s="86"/>
      <c r="T11" s="86"/>
      <c r="U11" s="29"/>
      <c r="V11" s="86"/>
      <c r="W11" s="86"/>
      <c r="X11" s="86"/>
      <c r="Y11" s="34">
        <v>1</v>
      </c>
      <c r="Z11" s="34">
        <v>2</v>
      </c>
      <c r="AA11" s="35" t="s">
        <v>459</v>
      </c>
      <c r="AB11" s="29" t="s">
        <v>1191</v>
      </c>
      <c r="AC11" s="29" t="s">
        <v>606</v>
      </c>
      <c r="AD11" s="29"/>
      <c r="AE11" s="22"/>
    </row>
    <row r="12" spans="1:34" ht="25">
      <c r="A12" s="29">
        <v>10</v>
      </c>
      <c r="B12" s="26" t="s">
        <v>315</v>
      </c>
      <c r="C12" s="210" t="s">
        <v>1106</v>
      </c>
      <c r="D12" s="205" t="s">
        <v>373</v>
      </c>
      <c r="E12" s="29"/>
      <c r="F12" s="206">
        <v>77</v>
      </c>
      <c r="G12" s="206">
        <v>77</v>
      </c>
      <c r="H12" s="206" t="s">
        <v>373</v>
      </c>
      <c r="I12" s="206" t="s">
        <v>373</v>
      </c>
      <c r="J12" s="206" t="s">
        <v>373</v>
      </c>
      <c r="K12" s="207" t="s">
        <v>373</v>
      </c>
      <c r="L12" s="207" t="s">
        <v>1075</v>
      </c>
      <c r="M12" s="34" t="s">
        <v>452</v>
      </c>
      <c r="N12" s="26" t="str">
        <f>Table2[[#This Row],[Band/Band Combination]]&amp;" "&amp;Table2[[#This Row],[Power Class]]&amp;" "&amp;Table2[[#This Row],[RAN4
Release]]</f>
        <v>CA_n77(2A) PC3 Rel-16</v>
      </c>
      <c r="O12" s="89" t="s">
        <v>992</v>
      </c>
      <c r="P12" s="29" t="s">
        <v>1077</v>
      </c>
      <c r="Q12" s="86"/>
      <c r="R12" s="86"/>
      <c r="S12" s="86"/>
      <c r="T12" s="86"/>
      <c r="U12" s="29"/>
      <c r="V12" s="86"/>
      <c r="W12" s="86"/>
      <c r="X12" s="86"/>
      <c r="Y12" s="34">
        <v>1</v>
      </c>
      <c r="Z12" s="34">
        <v>2</v>
      </c>
      <c r="AA12" s="35" t="s">
        <v>459</v>
      </c>
      <c r="AB12" s="29" t="s">
        <v>1301</v>
      </c>
      <c r="AC12" s="60" t="s">
        <v>606</v>
      </c>
      <c r="AD12" s="29"/>
      <c r="AE12" s="22"/>
    </row>
    <row r="13" spans="1:34" ht="25">
      <c r="A13" s="29">
        <v>11</v>
      </c>
      <c r="B13" s="26" t="s">
        <v>315</v>
      </c>
      <c r="C13" s="26" t="s">
        <v>1106</v>
      </c>
      <c r="D13" s="29" t="s">
        <v>473</v>
      </c>
      <c r="E13" s="29"/>
      <c r="F13" s="206">
        <v>77</v>
      </c>
      <c r="G13" s="206">
        <v>77</v>
      </c>
      <c r="H13" s="206" t="s">
        <v>373</v>
      </c>
      <c r="I13" s="206" t="s">
        <v>373</v>
      </c>
      <c r="J13" s="206" t="s">
        <v>373</v>
      </c>
      <c r="K13" s="207" t="s">
        <v>373</v>
      </c>
      <c r="L13" s="207" t="s">
        <v>1112</v>
      </c>
      <c r="M13" s="34" t="s">
        <v>641</v>
      </c>
      <c r="N13" s="26" t="str">
        <f>Table2[[#This Row],[Band/Band Combination]]&amp;" "&amp;Table2[[#This Row],[Power Class]]&amp;" "&amp;Table2[[#This Row],[RAN4
Release]]</f>
        <v>CA_n77(2A) PC2 Rel-17</v>
      </c>
      <c r="O13" s="89" t="s">
        <v>992</v>
      </c>
      <c r="P13" s="29" t="s">
        <v>1100</v>
      </c>
      <c r="Q13" s="86"/>
      <c r="R13" s="86"/>
      <c r="S13" s="86"/>
      <c r="T13" s="86"/>
      <c r="U13" s="29"/>
      <c r="V13" s="86"/>
      <c r="W13" s="86"/>
      <c r="X13" s="86"/>
      <c r="Y13" s="34">
        <v>1</v>
      </c>
      <c r="Z13" s="34">
        <v>2</v>
      </c>
      <c r="AA13" s="35" t="s">
        <v>459</v>
      </c>
      <c r="AB13" s="29" t="s">
        <v>469</v>
      </c>
      <c r="AC13" s="29" t="s">
        <v>606</v>
      </c>
      <c r="AD13" s="29"/>
      <c r="AE13" s="22"/>
    </row>
    <row r="14" spans="1:34" ht="25">
      <c r="A14" s="29">
        <v>12</v>
      </c>
      <c r="B14" s="26" t="s">
        <v>315</v>
      </c>
      <c r="C14" s="210" t="s">
        <v>1107</v>
      </c>
      <c r="D14" s="205" t="s">
        <v>373</v>
      </c>
      <c r="E14" s="29"/>
      <c r="F14" s="206">
        <v>78</v>
      </c>
      <c r="G14" s="206">
        <v>78</v>
      </c>
      <c r="H14" s="206" t="s">
        <v>373</v>
      </c>
      <c r="I14" s="206" t="s">
        <v>373</v>
      </c>
      <c r="J14" s="206" t="s">
        <v>373</v>
      </c>
      <c r="K14" s="207" t="s">
        <v>373</v>
      </c>
      <c r="L14" s="207" t="s">
        <v>1075</v>
      </c>
      <c r="M14" s="34" t="s">
        <v>452</v>
      </c>
      <c r="N14" s="26" t="str">
        <f>Table2[[#This Row],[Band/Band Combination]]&amp;" "&amp;Table2[[#This Row],[Power Class]]&amp;" "&amp;Table2[[#This Row],[RAN4
Release]]</f>
        <v>CA_n78(2A) PC3 Rel-16</v>
      </c>
      <c r="O14" s="89" t="s">
        <v>992</v>
      </c>
      <c r="P14" s="29" t="s">
        <v>1077</v>
      </c>
      <c r="Q14" s="86"/>
      <c r="R14" s="86"/>
      <c r="S14" s="86"/>
      <c r="T14" s="86"/>
      <c r="U14" s="29"/>
      <c r="V14" s="86"/>
      <c r="W14" s="86"/>
      <c r="X14" s="86"/>
      <c r="Y14" s="34">
        <v>1</v>
      </c>
      <c r="Z14" s="34">
        <v>2</v>
      </c>
      <c r="AA14" s="35" t="s">
        <v>459</v>
      </c>
      <c r="AB14" s="29" t="s">
        <v>469</v>
      </c>
      <c r="AC14" s="60" t="s">
        <v>606</v>
      </c>
      <c r="AD14" s="29"/>
      <c r="AE14" s="22"/>
    </row>
    <row r="15" spans="1:34" ht="37.5">
      <c r="A15" s="29">
        <v>13</v>
      </c>
      <c r="B15" s="26" t="s">
        <v>315</v>
      </c>
      <c r="C15" s="26" t="s">
        <v>1159</v>
      </c>
      <c r="D15" s="205" t="s">
        <v>373</v>
      </c>
      <c r="E15" s="29"/>
      <c r="F15" s="206">
        <v>41</v>
      </c>
      <c r="G15" s="206">
        <v>41</v>
      </c>
      <c r="H15" s="206">
        <v>41</v>
      </c>
      <c r="I15" s="206" t="s">
        <v>373</v>
      </c>
      <c r="J15" s="206" t="s">
        <v>373</v>
      </c>
      <c r="K15" s="207" t="s">
        <v>373</v>
      </c>
      <c r="L15" s="207" t="s">
        <v>1075</v>
      </c>
      <c r="M15" s="34" t="s">
        <v>641</v>
      </c>
      <c r="N15" s="26" t="str">
        <f>Table2[[#This Row],[Band/Band Combination]]&amp;" "&amp;Table2[[#This Row],[Power Class]]&amp;" "&amp;Table2[[#This Row],[RAN4
Release]]</f>
        <v>CA_n41(3A) PC3 Rel-17</v>
      </c>
      <c r="O15" s="89" t="s">
        <v>993</v>
      </c>
      <c r="P15" s="29"/>
      <c r="Q15" s="86"/>
      <c r="R15" s="86"/>
      <c r="S15" s="86"/>
      <c r="T15" s="86"/>
      <c r="U15" s="29"/>
      <c r="V15" s="86"/>
      <c r="W15" s="86"/>
      <c r="X15" s="86"/>
      <c r="Y15" s="34">
        <v>1</v>
      </c>
      <c r="Z15" s="34">
        <v>3</v>
      </c>
      <c r="AA15" s="35" t="s">
        <v>1178</v>
      </c>
      <c r="AB15" s="29" t="s">
        <v>467</v>
      </c>
      <c r="AC15" s="29" t="s">
        <v>898</v>
      </c>
      <c r="AD15" s="29"/>
      <c r="AE15" s="22"/>
    </row>
    <row r="16" spans="1:34" ht="25">
      <c r="A16" s="29">
        <v>14</v>
      </c>
      <c r="B16" s="26" t="s">
        <v>315</v>
      </c>
      <c r="C16" s="26" t="s">
        <v>1160</v>
      </c>
      <c r="D16" s="205" t="s">
        <v>373</v>
      </c>
      <c r="E16" s="29"/>
      <c r="F16" s="206">
        <v>41</v>
      </c>
      <c r="G16" s="206">
        <v>41</v>
      </c>
      <c r="H16" s="206">
        <v>41</v>
      </c>
      <c r="I16" s="206" t="s">
        <v>373</v>
      </c>
      <c r="J16" s="206" t="s">
        <v>373</v>
      </c>
      <c r="K16" s="207" t="s">
        <v>373</v>
      </c>
      <c r="L16" s="207" t="s">
        <v>1075</v>
      </c>
      <c r="M16" s="34" t="s">
        <v>641</v>
      </c>
      <c r="N16" s="26" t="str">
        <f>Table2[[#This Row],[Band/Band Combination]]&amp;" "&amp;Table2[[#This Row],[Power Class]]&amp;" "&amp;Table2[[#This Row],[RAN4
Release]]</f>
        <v>CA_n41(A-C) PC3 Rel-17</v>
      </c>
      <c r="O16" s="89" t="s">
        <v>993</v>
      </c>
      <c r="P16" s="29"/>
      <c r="Q16" s="86"/>
      <c r="R16" s="86"/>
      <c r="S16" s="86"/>
      <c r="T16" s="86"/>
      <c r="U16" s="29"/>
      <c r="V16" s="86"/>
      <c r="W16" s="86"/>
      <c r="X16" s="86"/>
      <c r="Y16" s="34">
        <v>1</v>
      </c>
      <c r="Z16" s="34">
        <v>3</v>
      </c>
      <c r="AA16" s="35" t="s">
        <v>459</v>
      </c>
      <c r="AB16" s="29" t="s">
        <v>467</v>
      </c>
      <c r="AC16" s="29" t="s">
        <v>898</v>
      </c>
      <c r="AD16" s="29"/>
      <c r="AE16" s="22"/>
    </row>
    <row r="17" spans="1:31" ht="25">
      <c r="A17" s="29">
        <v>15</v>
      </c>
      <c r="B17" s="26" t="s">
        <v>315</v>
      </c>
      <c r="C17" s="26" t="s">
        <v>1041</v>
      </c>
      <c r="D17" s="205" t="s">
        <v>373</v>
      </c>
      <c r="E17" s="29"/>
      <c r="F17" s="206">
        <v>48</v>
      </c>
      <c r="G17" s="206">
        <v>48</v>
      </c>
      <c r="H17" s="206">
        <v>48</v>
      </c>
      <c r="I17" s="206" t="s">
        <v>373</v>
      </c>
      <c r="J17" s="206" t="s">
        <v>373</v>
      </c>
      <c r="K17" s="207" t="s">
        <v>373</v>
      </c>
      <c r="L17" s="207" t="s">
        <v>1075</v>
      </c>
      <c r="M17" s="34" t="s">
        <v>452</v>
      </c>
      <c r="N17" s="26" t="str">
        <f>Table2[[#This Row],[Band/Band Combination]]&amp;" "&amp;Table2[[#This Row],[Power Class]]&amp;" "&amp;Table2[[#This Row],[RAN4
Release]]</f>
        <v>CA_n48(3A) PC3 Rel-16</v>
      </c>
      <c r="O17" s="89" t="s">
        <v>993</v>
      </c>
      <c r="P17" s="29"/>
      <c r="Q17" s="29"/>
      <c r="R17" s="86"/>
      <c r="S17" s="89"/>
      <c r="T17" s="144"/>
      <c r="U17" s="29"/>
      <c r="V17" s="89"/>
      <c r="W17" s="89"/>
      <c r="X17" s="144"/>
      <c r="Y17" s="34">
        <v>1</v>
      </c>
      <c r="Z17" s="34">
        <v>3</v>
      </c>
      <c r="AA17" s="35" t="s">
        <v>459</v>
      </c>
      <c r="AB17" s="29" t="s">
        <v>1191</v>
      </c>
      <c r="AC17" s="29" t="s">
        <v>898</v>
      </c>
      <c r="AD17" s="29"/>
      <c r="AE17" s="22"/>
    </row>
    <row r="18" spans="1:31" ht="13">
      <c r="A18" s="29">
        <v>16</v>
      </c>
      <c r="B18" s="26" t="s">
        <v>315</v>
      </c>
      <c r="C18" s="26" t="s">
        <v>1223</v>
      </c>
      <c r="D18" s="212" t="s">
        <v>373</v>
      </c>
      <c r="E18" s="212"/>
      <c r="F18" s="206">
        <v>66</v>
      </c>
      <c r="G18" s="206">
        <v>66</v>
      </c>
      <c r="H18" s="206">
        <v>66</v>
      </c>
      <c r="I18" s="206" t="s">
        <v>373</v>
      </c>
      <c r="J18" s="206" t="s">
        <v>373</v>
      </c>
      <c r="K18" s="211" t="s">
        <v>373</v>
      </c>
      <c r="L18" s="211" t="s">
        <v>1075</v>
      </c>
      <c r="M18" s="34" t="s">
        <v>641</v>
      </c>
      <c r="N18" s="26" t="str">
        <f>Table2[[#This Row],[Band/Band Combination]]&amp;" "&amp;Table2[[#This Row],[Power Class]]&amp;" "&amp;Table2[[#This Row],[RAN4
Release]]</f>
        <v>CA_n66(3A) PC3 Rel-17</v>
      </c>
      <c r="O18" s="89" t="s">
        <v>992</v>
      </c>
      <c r="P18" s="29" t="s">
        <v>1077</v>
      </c>
      <c r="Q18" s="86"/>
      <c r="R18" s="86"/>
      <c r="S18" s="86"/>
      <c r="T18" s="86"/>
      <c r="U18" s="29"/>
      <c r="V18" s="86"/>
      <c r="W18" s="86"/>
      <c r="X18" s="86"/>
      <c r="Y18" s="34">
        <v>1</v>
      </c>
      <c r="Z18" s="34">
        <v>3</v>
      </c>
      <c r="AA18" s="35" t="s">
        <v>393</v>
      </c>
      <c r="AB18" s="29" t="s">
        <v>1191</v>
      </c>
      <c r="AC18" s="29" t="s">
        <v>898</v>
      </c>
      <c r="AD18" s="29"/>
      <c r="AE18" s="22"/>
    </row>
    <row r="19" spans="1:31" ht="25">
      <c r="A19" s="29">
        <v>17</v>
      </c>
      <c r="B19" s="26" t="s">
        <v>315</v>
      </c>
      <c r="C19" s="26" t="s">
        <v>1199</v>
      </c>
      <c r="D19" s="213" t="s">
        <v>373</v>
      </c>
      <c r="E19" s="212"/>
      <c r="F19" s="206">
        <v>48</v>
      </c>
      <c r="G19" s="206">
        <v>48</v>
      </c>
      <c r="H19" s="206">
        <v>48</v>
      </c>
      <c r="I19" s="206">
        <v>48</v>
      </c>
      <c r="J19" s="206" t="s">
        <v>373</v>
      </c>
      <c r="K19" s="207" t="s">
        <v>373</v>
      </c>
      <c r="L19" s="207" t="s">
        <v>1075</v>
      </c>
      <c r="M19" s="34" t="s">
        <v>452</v>
      </c>
      <c r="N19" s="26" t="str">
        <f>Table2[[#This Row],[Band/Band Combination]]&amp;" "&amp;Table2[[#This Row],[Power Class]]&amp;" "&amp;Table2[[#This Row],[RAN4
Release]]</f>
        <v>CA_n48(4A) PC3 Rel-16</v>
      </c>
      <c r="O19" s="89" t="s">
        <v>993</v>
      </c>
      <c r="P19" s="29"/>
      <c r="Q19" s="86"/>
      <c r="R19" s="86"/>
      <c r="S19" s="86"/>
      <c r="T19" s="86"/>
      <c r="U19" s="29"/>
      <c r="V19" s="86"/>
      <c r="W19" s="86"/>
      <c r="X19" s="86"/>
      <c r="Y19" s="34">
        <v>1</v>
      </c>
      <c r="Z19" s="34">
        <v>4</v>
      </c>
      <c r="AA19" s="35" t="s">
        <v>459</v>
      </c>
      <c r="AB19" s="29" t="s">
        <v>1191</v>
      </c>
      <c r="AC19" s="29" t="s">
        <v>899</v>
      </c>
      <c r="AD19" s="29"/>
      <c r="AE19" s="22"/>
    </row>
    <row r="20" spans="1:31" ht="13">
      <c r="A20" s="29">
        <v>18</v>
      </c>
      <c r="B20" s="26" t="s">
        <v>315</v>
      </c>
      <c r="C20" s="210" t="s">
        <v>934</v>
      </c>
      <c r="D20" s="205" t="s">
        <v>373</v>
      </c>
      <c r="E20" s="214"/>
      <c r="F20" s="215">
        <v>2</v>
      </c>
      <c r="G20" s="206">
        <v>66</v>
      </c>
      <c r="H20" s="206" t="s">
        <v>373</v>
      </c>
      <c r="I20" s="206" t="s">
        <v>373</v>
      </c>
      <c r="J20" s="206" t="s">
        <v>373</v>
      </c>
      <c r="K20" s="207" t="s">
        <v>373</v>
      </c>
      <c r="L20" s="207" t="s">
        <v>1075</v>
      </c>
      <c r="M20" s="34" t="s">
        <v>452</v>
      </c>
      <c r="N20" s="26" t="str">
        <f>Table2[[#This Row],[Band/Band Combination]]&amp;" "&amp;Table2[[#This Row],[Power Class]]&amp;" "&amp;Table2[[#This Row],[RAN4
Release]]</f>
        <v>CA_n2A-n66A PC3 Rel-16</v>
      </c>
      <c r="O20" s="89" t="s">
        <v>992</v>
      </c>
      <c r="P20" s="29" t="s">
        <v>1069</v>
      </c>
      <c r="Q20" s="86">
        <v>0</v>
      </c>
      <c r="R20" s="86">
        <v>0</v>
      </c>
      <c r="S20" s="86">
        <v>0</v>
      </c>
      <c r="T20" s="86">
        <v>0</v>
      </c>
      <c r="U20" s="29"/>
      <c r="V20" s="86"/>
      <c r="W20" s="86"/>
      <c r="X20" s="86"/>
      <c r="Y20" s="34">
        <v>2</v>
      </c>
      <c r="Z20" s="34">
        <v>2</v>
      </c>
      <c r="AA20" s="35" t="s">
        <v>393</v>
      </c>
      <c r="AB20" s="29" t="s">
        <v>1299</v>
      </c>
      <c r="AC20" s="60" t="s">
        <v>606</v>
      </c>
      <c r="AD20" s="29"/>
      <c r="AE20" s="22"/>
    </row>
    <row r="21" spans="1:31" ht="25">
      <c r="A21" s="29">
        <v>19</v>
      </c>
      <c r="B21" s="26" t="s">
        <v>315</v>
      </c>
      <c r="C21" s="210" t="s">
        <v>935</v>
      </c>
      <c r="D21" s="214" t="s">
        <v>935</v>
      </c>
      <c r="E21" s="214"/>
      <c r="F21" s="215">
        <v>2</v>
      </c>
      <c r="G21" s="206">
        <v>77</v>
      </c>
      <c r="H21" s="206" t="s">
        <v>373</v>
      </c>
      <c r="I21" s="206" t="s">
        <v>373</v>
      </c>
      <c r="J21" s="206" t="s">
        <v>373</v>
      </c>
      <c r="K21" s="207" t="s">
        <v>373</v>
      </c>
      <c r="L21" s="207" t="s">
        <v>1075</v>
      </c>
      <c r="M21" s="34" t="s">
        <v>452</v>
      </c>
      <c r="N21" s="26" t="str">
        <f>Table2[[#This Row],[Band/Band Combination]]&amp;" "&amp;Table2[[#This Row],[Power Class]]&amp;" "&amp;Table2[[#This Row],[RAN4
Release]]</f>
        <v>CA_n2A-n77A PC3 Rel-16</v>
      </c>
      <c r="O21" s="89" t="s">
        <v>992</v>
      </c>
      <c r="P21" s="29" t="s">
        <v>1043</v>
      </c>
      <c r="Q21" s="86">
        <v>0</v>
      </c>
      <c r="R21" s="86">
        <v>0</v>
      </c>
      <c r="S21" s="86">
        <v>0</v>
      </c>
      <c r="T21" s="86">
        <v>0</v>
      </c>
      <c r="U21" s="29"/>
      <c r="V21" s="86"/>
      <c r="W21" s="86"/>
      <c r="X21" s="86"/>
      <c r="Y21" s="34">
        <v>2</v>
      </c>
      <c r="Z21" s="34">
        <v>2</v>
      </c>
      <c r="AA21" s="35" t="s">
        <v>393</v>
      </c>
      <c r="AB21" s="29" t="s">
        <v>1299</v>
      </c>
      <c r="AC21" s="60" t="s">
        <v>692</v>
      </c>
      <c r="AD21" s="29"/>
      <c r="AE21" s="22"/>
    </row>
    <row r="22" spans="1:31" ht="25">
      <c r="A22" s="29">
        <v>20</v>
      </c>
      <c r="B22" s="26" t="s">
        <v>315</v>
      </c>
      <c r="C22" s="210" t="s">
        <v>936</v>
      </c>
      <c r="D22" s="214" t="s">
        <v>936</v>
      </c>
      <c r="E22" s="214"/>
      <c r="F22" s="215">
        <v>2</v>
      </c>
      <c r="G22" s="206">
        <v>78</v>
      </c>
      <c r="H22" s="206" t="s">
        <v>373</v>
      </c>
      <c r="I22" s="206" t="s">
        <v>373</v>
      </c>
      <c r="J22" s="206" t="s">
        <v>373</v>
      </c>
      <c r="K22" s="207" t="s">
        <v>373</v>
      </c>
      <c r="L22" s="207" t="s">
        <v>1075</v>
      </c>
      <c r="M22" s="34" t="s">
        <v>452</v>
      </c>
      <c r="N22" s="26" t="str">
        <f>Table2[[#This Row],[Band/Band Combination]]&amp;" "&amp;Table2[[#This Row],[Power Class]]&amp;" "&amp;Table2[[#This Row],[RAN4
Release]]</f>
        <v>CA_n2A-n78A PC3 Rel-16</v>
      </c>
      <c r="O22" s="89" t="s">
        <v>991</v>
      </c>
      <c r="P22" s="29"/>
      <c r="Q22" s="86">
        <v>0</v>
      </c>
      <c r="R22" s="86">
        <v>0</v>
      </c>
      <c r="S22" s="86">
        <v>0</v>
      </c>
      <c r="T22" s="86">
        <v>0</v>
      </c>
      <c r="U22" s="29"/>
      <c r="V22" s="86"/>
      <c r="W22" s="86"/>
      <c r="X22" s="86"/>
      <c r="Y22" s="34">
        <v>2</v>
      </c>
      <c r="Z22" s="34">
        <v>2</v>
      </c>
      <c r="AA22" s="35" t="s">
        <v>393</v>
      </c>
      <c r="AB22" s="29" t="s">
        <v>644</v>
      </c>
      <c r="AC22" s="60" t="s">
        <v>814</v>
      </c>
      <c r="AD22" s="29"/>
      <c r="AE22" s="22"/>
    </row>
    <row r="23" spans="1:31" ht="13">
      <c r="A23" s="29">
        <v>21</v>
      </c>
      <c r="B23" s="26" t="s">
        <v>315</v>
      </c>
      <c r="C23" s="26" t="s">
        <v>1320</v>
      </c>
      <c r="D23" s="205" t="s">
        <v>373</v>
      </c>
      <c r="E23" s="29"/>
      <c r="F23" s="206">
        <v>5</v>
      </c>
      <c r="G23" s="206">
        <v>29</v>
      </c>
      <c r="H23" s="206" t="s">
        <v>373</v>
      </c>
      <c r="I23" s="206" t="s">
        <v>373</v>
      </c>
      <c r="J23" s="206" t="s">
        <v>373</v>
      </c>
      <c r="K23" s="207" t="s">
        <v>373</v>
      </c>
      <c r="L23" s="207" t="s">
        <v>1075</v>
      </c>
      <c r="M23" s="34" t="s">
        <v>452</v>
      </c>
      <c r="N23" s="26" t="str">
        <f>Table2[[#This Row],[Band/Band Combination]]&amp;" "&amp;Table2[[#This Row],[Power Class]]&amp;" "&amp;Table2[[#This Row],[RAN4
Release]]</f>
        <v>CA_n5A-n29A PC3 Rel-16</v>
      </c>
      <c r="O23" s="89" t="s">
        <v>992</v>
      </c>
      <c r="P23" s="29" t="s">
        <v>1315</v>
      </c>
      <c r="Q23" s="86"/>
      <c r="R23" s="86"/>
      <c r="S23" s="86"/>
      <c r="T23" s="86"/>
      <c r="U23" s="29"/>
      <c r="V23" s="86"/>
      <c r="W23" s="86"/>
      <c r="X23" s="86"/>
      <c r="Y23" s="34">
        <v>2</v>
      </c>
      <c r="Z23" s="34">
        <v>2</v>
      </c>
      <c r="AA23" s="35" t="s">
        <v>393</v>
      </c>
      <c r="AB23" s="29" t="s">
        <v>469</v>
      </c>
      <c r="AC23" s="29" t="s">
        <v>606</v>
      </c>
      <c r="AD23" s="29"/>
      <c r="AE23" s="22"/>
    </row>
    <row r="24" spans="1:31" ht="25">
      <c r="A24" s="29">
        <v>22</v>
      </c>
      <c r="B24" s="26" t="s">
        <v>315</v>
      </c>
      <c r="C24" s="210" t="s">
        <v>1108</v>
      </c>
      <c r="D24" s="29" t="s">
        <v>1108</v>
      </c>
      <c r="E24" s="29"/>
      <c r="F24" s="206">
        <v>5</v>
      </c>
      <c r="G24" s="206">
        <v>66</v>
      </c>
      <c r="H24" s="206" t="s">
        <v>373</v>
      </c>
      <c r="I24" s="206" t="s">
        <v>373</v>
      </c>
      <c r="J24" s="206" t="s">
        <v>373</v>
      </c>
      <c r="K24" s="207" t="s">
        <v>373</v>
      </c>
      <c r="L24" s="207" t="s">
        <v>1075</v>
      </c>
      <c r="M24" s="34" t="s">
        <v>452</v>
      </c>
      <c r="N24" s="26" t="str">
        <f>Table2[[#This Row],[Band/Band Combination]]&amp;" "&amp;Table2[[#This Row],[Power Class]]&amp;" "&amp;Table2[[#This Row],[RAN4
Release]]</f>
        <v>CA_n5A-n66A PC3 Rel-16</v>
      </c>
      <c r="O24" s="89" t="s">
        <v>992</v>
      </c>
      <c r="P24" s="29" t="s">
        <v>1069</v>
      </c>
      <c r="Q24" s="86"/>
      <c r="R24" s="86"/>
      <c r="S24" s="86"/>
      <c r="T24" s="86"/>
      <c r="U24" s="29"/>
      <c r="V24" s="86"/>
      <c r="W24" s="86"/>
      <c r="X24" s="86"/>
      <c r="Y24" s="34">
        <v>2</v>
      </c>
      <c r="Z24" s="34">
        <v>2</v>
      </c>
      <c r="AA24" s="35" t="s">
        <v>393</v>
      </c>
      <c r="AB24" s="29" t="s">
        <v>1204</v>
      </c>
      <c r="AC24" s="60" t="s">
        <v>628</v>
      </c>
      <c r="AD24" s="29"/>
      <c r="AE24" s="22"/>
    </row>
    <row r="25" spans="1:31" ht="13">
      <c r="A25" s="29">
        <v>23</v>
      </c>
      <c r="B25" s="26" t="s">
        <v>315</v>
      </c>
      <c r="C25" s="210" t="s">
        <v>1047</v>
      </c>
      <c r="D25" s="29" t="s">
        <v>1047</v>
      </c>
      <c r="E25" s="29"/>
      <c r="F25" s="215">
        <v>5</v>
      </c>
      <c r="G25" s="206">
        <v>77</v>
      </c>
      <c r="H25" s="206" t="s">
        <v>373</v>
      </c>
      <c r="I25" s="206" t="s">
        <v>373</v>
      </c>
      <c r="J25" s="206" t="s">
        <v>373</v>
      </c>
      <c r="K25" s="207" t="s">
        <v>373</v>
      </c>
      <c r="L25" s="207" t="s">
        <v>1075</v>
      </c>
      <c r="M25" s="34" t="s">
        <v>452</v>
      </c>
      <c r="N25" s="26" t="str">
        <f>Table2[[#This Row],[Band/Band Combination]]&amp;" "&amp;Table2[[#This Row],[Power Class]]&amp;" "&amp;Table2[[#This Row],[RAN4
Release]]</f>
        <v>CA_n5A-n77A PC3 Rel-16</v>
      </c>
      <c r="O25" s="89" t="s">
        <v>992</v>
      </c>
      <c r="P25" s="86" t="s">
        <v>1043</v>
      </c>
      <c r="Q25" s="86"/>
      <c r="R25" s="86"/>
      <c r="S25" s="86"/>
      <c r="T25" s="86"/>
      <c r="U25" s="86"/>
      <c r="V25" s="86"/>
      <c r="W25" s="86"/>
      <c r="X25" s="86"/>
      <c r="Y25" s="34">
        <v>2</v>
      </c>
      <c r="Z25" s="34">
        <v>2</v>
      </c>
      <c r="AA25" s="35" t="s">
        <v>393</v>
      </c>
      <c r="AB25" s="29" t="s">
        <v>1204</v>
      </c>
      <c r="AC25" s="60" t="s">
        <v>606</v>
      </c>
      <c r="AD25" s="29"/>
      <c r="AE25" s="22"/>
    </row>
    <row r="26" spans="1:31" ht="25">
      <c r="A26" s="29">
        <v>24</v>
      </c>
      <c r="B26" s="26" t="s">
        <v>315</v>
      </c>
      <c r="C26" s="26" t="s">
        <v>1047</v>
      </c>
      <c r="D26" s="60" t="s">
        <v>1205</v>
      </c>
      <c r="E26" s="29"/>
      <c r="F26" s="206">
        <v>5</v>
      </c>
      <c r="G26" s="206">
        <v>77</v>
      </c>
      <c r="H26" s="206" t="s">
        <v>373</v>
      </c>
      <c r="I26" s="206" t="s">
        <v>373</v>
      </c>
      <c r="J26" s="206" t="s">
        <v>373</v>
      </c>
      <c r="K26" s="207" t="s">
        <v>373</v>
      </c>
      <c r="L26" s="207" t="s">
        <v>1112</v>
      </c>
      <c r="M26" s="34" t="s">
        <v>641</v>
      </c>
      <c r="N26" s="26" t="str">
        <f>Table2[[#This Row],[Band/Band Combination]]&amp;" "&amp;Table2[[#This Row],[Power Class]]&amp;" "&amp;Table2[[#This Row],[RAN4
Release]]</f>
        <v>CA_n5A-n77A PC2 Rel-17</v>
      </c>
      <c r="O26" s="89" t="s">
        <v>992</v>
      </c>
      <c r="P26" s="29" t="s">
        <v>1062</v>
      </c>
      <c r="Q26" s="86"/>
      <c r="R26" s="86"/>
      <c r="S26" s="86"/>
      <c r="T26" s="86"/>
      <c r="U26" s="29"/>
      <c r="V26" s="86"/>
      <c r="W26" s="86"/>
      <c r="X26" s="86"/>
      <c r="Y26" s="34">
        <v>2</v>
      </c>
      <c r="Z26" s="34">
        <v>2</v>
      </c>
      <c r="AA26" s="35" t="s">
        <v>393</v>
      </c>
      <c r="AB26" s="29" t="s">
        <v>469</v>
      </c>
      <c r="AC26" s="60" t="s">
        <v>628</v>
      </c>
      <c r="AD26" s="29"/>
      <c r="AE26" s="22"/>
    </row>
    <row r="27" spans="1:31" ht="50">
      <c r="A27" s="29">
        <v>25</v>
      </c>
      <c r="B27" s="26" t="s">
        <v>315</v>
      </c>
      <c r="C27" s="210" t="s">
        <v>1047</v>
      </c>
      <c r="D27" s="60" t="s">
        <v>1205</v>
      </c>
      <c r="E27" s="29"/>
      <c r="F27" s="206">
        <v>5</v>
      </c>
      <c r="G27" s="206">
        <v>77</v>
      </c>
      <c r="H27" s="206" t="s">
        <v>373</v>
      </c>
      <c r="I27" s="206" t="s">
        <v>373</v>
      </c>
      <c r="J27" s="206" t="s">
        <v>373</v>
      </c>
      <c r="K27" s="207" t="s">
        <v>373</v>
      </c>
      <c r="L27" s="207" t="s">
        <v>1112</v>
      </c>
      <c r="M27" s="34" t="s">
        <v>641</v>
      </c>
      <c r="N27" s="26" t="str">
        <f>Table2[[#This Row],[Band/Band Combination]]&amp;" "&amp;Table2[[#This Row],[Power Class]]&amp;" "&amp;Table2[[#This Row],[RAN4
Release]]</f>
        <v>CA_n5A-n77A PC2 Rel-17</v>
      </c>
      <c r="O27" s="89" t="s">
        <v>992</v>
      </c>
      <c r="P27" s="29" t="s">
        <v>1062</v>
      </c>
      <c r="Q27" s="86"/>
      <c r="R27" s="86"/>
      <c r="S27" s="86"/>
      <c r="T27" s="86"/>
      <c r="U27" s="29"/>
      <c r="V27" s="86"/>
      <c r="W27" s="86"/>
      <c r="X27" s="86"/>
      <c r="Y27" s="34">
        <v>2</v>
      </c>
      <c r="Z27" s="34">
        <v>2</v>
      </c>
      <c r="AA27" s="35"/>
      <c r="AB27" s="29"/>
      <c r="AC27" s="60" t="s">
        <v>814</v>
      </c>
      <c r="AD27" s="60" t="s">
        <v>1318</v>
      </c>
      <c r="AE27" s="22"/>
    </row>
    <row r="28" spans="1:31" ht="13">
      <c r="A28" s="29">
        <v>26</v>
      </c>
      <c r="B28" s="26" t="s">
        <v>315</v>
      </c>
      <c r="C28" s="210" t="s">
        <v>1113</v>
      </c>
      <c r="D28" s="205" t="s">
        <v>373</v>
      </c>
      <c r="E28" s="29"/>
      <c r="F28" s="206">
        <v>5</v>
      </c>
      <c r="G28" s="206">
        <v>78</v>
      </c>
      <c r="H28" s="206" t="s">
        <v>373</v>
      </c>
      <c r="I28" s="206" t="s">
        <v>373</v>
      </c>
      <c r="J28" s="206" t="s">
        <v>373</v>
      </c>
      <c r="K28" s="207" t="s">
        <v>373</v>
      </c>
      <c r="L28" s="207" t="s">
        <v>1075</v>
      </c>
      <c r="M28" s="34" t="s">
        <v>452</v>
      </c>
      <c r="N28" s="26" t="str">
        <f>Table2[[#This Row],[Band/Band Combination]]&amp;" "&amp;Table2[[#This Row],[Power Class]]&amp;" "&amp;Table2[[#This Row],[RAN4
Release]]</f>
        <v>CA_n5A-n78A PC3 Rel-16</v>
      </c>
      <c r="O28" s="89" t="s">
        <v>992</v>
      </c>
      <c r="P28" s="29" t="s">
        <v>1048</v>
      </c>
      <c r="Q28" s="86"/>
      <c r="R28" s="86"/>
      <c r="S28" s="86"/>
      <c r="T28" s="86"/>
      <c r="U28" s="29"/>
      <c r="V28" s="86"/>
      <c r="W28" s="86"/>
      <c r="X28" s="86"/>
      <c r="Y28" s="34">
        <v>2</v>
      </c>
      <c r="Z28" s="34">
        <v>2</v>
      </c>
      <c r="AA28" s="35" t="s">
        <v>393</v>
      </c>
      <c r="AB28" s="29" t="s">
        <v>469</v>
      </c>
      <c r="AC28" s="60" t="s">
        <v>606</v>
      </c>
      <c r="AD28" s="29"/>
      <c r="AE28" s="22"/>
    </row>
    <row r="29" spans="1:31" ht="13">
      <c r="A29" s="29">
        <v>27</v>
      </c>
      <c r="B29" s="26" t="s">
        <v>315</v>
      </c>
      <c r="C29" s="210" t="s">
        <v>937</v>
      </c>
      <c r="D29" s="214" t="s">
        <v>937</v>
      </c>
      <c r="E29" s="214"/>
      <c r="F29" s="215">
        <v>7</v>
      </c>
      <c r="G29" s="206">
        <v>66</v>
      </c>
      <c r="H29" s="206" t="s">
        <v>373</v>
      </c>
      <c r="I29" s="206" t="s">
        <v>373</v>
      </c>
      <c r="J29" s="206" t="s">
        <v>373</v>
      </c>
      <c r="K29" s="207" t="s">
        <v>373</v>
      </c>
      <c r="L29" s="207" t="s">
        <v>1075</v>
      </c>
      <c r="M29" s="34" t="s">
        <v>452</v>
      </c>
      <c r="N29" s="26" t="str">
        <f>Table2[[#This Row],[Band/Band Combination]]&amp;" "&amp;Table2[[#This Row],[Power Class]]&amp;" "&amp;Table2[[#This Row],[RAN4
Release]]</f>
        <v>CA_n7A-n66A PC3 Rel-16</v>
      </c>
      <c r="O29" s="89" t="s">
        <v>993</v>
      </c>
      <c r="P29" s="29"/>
      <c r="Q29" s="86">
        <v>0</v>
      </c>
      <c r="R29" s="86">
        <v>0</v>
      </c>
      <c r="S29" s="86">
        <v>0</v>
      </c>
      <c r="T29" s="86">
        <v>0</v>
      </c>
      <c r="U29" s="29"/>
      <c r="V29" s="86"/>
      <c r="W29" s="86"/>
      <c r="X29" s="86"/>
      <c r="Y29" s="34">
        <v>2</v>
      </c>
      <c r="Z29" s="34">
        <v>2</v>
      </c>
      <c r="AA29" s="35" t="s">
        <v>393</v>
      </c>
      <c r="AB29" s="29" t="s">
        <v>1299</v>
      </c>
      <c r="AC29" s="60" t="s">
        <v>691</v>
      </c>
      <c r="AD29" s="29"/>
      <c r="AE29" s="22"/>
    </row>
    <row r="30" spans="1:31" ht="13">
      <c r="A30" s="29">
        <v>28</v>
      </c>
      <c r="B30" s="26" t="s">
        <v>315</v>
      </c>
      <c r="C30" s="210" t="s">
        <v>978</v>
      </c>
      <c r="D30" s="205" t="s">
        <v>373</v>
      </c>
      <c r="E30" s="214"/>
      <c r="F30" s="215">
        <v>7</v>
      </c>
      <c r="G30" s="206">
        <v>78</v>
      </c>
      <c r="H30" s="206" t="s">
        <v>373</v>
      </c>
      <c r="I30" s="206" t="s">
        <v>373</v>
      </c>
      <c r="J30" s="206" t="s">
        <v>373</v>
      </c>
      <c r="K30" s="207" t="s">
        <v>373</v>
      </c>
      <c r="L30" s="207" t="s">
        <v>1075</v>
      </c>
      <c r="M30" s="34" t="s">
        <v>452</v>
      </c>
      <c r="N30" s="26" t="str">
        <f>Table2[[#This Row],[Band/Band Combination]]&amp;" "&amp;Table2[[#This Row],[Power Class]]&amp;" "&amp;Table2[[#This Row],[RAN4
Release]]</f>
        <v>CA_n7A-n78A PC3 Rel-16</v>
      </c>
      <c r="O30" s="89" t="s">
        <v>992</v>
      </c>
      <c r="P30" s="29" t="s">
        <v>1070</v>
      </c>
      <c r="Q30" s="86">
        <v>0</v>
      </c>
      <c r="R30" s="86">
        <v>0</v>
      </c>
      <c r="S30" s="86">
        <v>0</v>
      </c>
      <c r="T30" s="86">
        <v>0</v>
      </c>
      <c r="U30" s="29"/>
      <c r="V30" s="86"/>
      <c r="W30" s="86"/>
      <c r="X30" s="86"/>
      <c r="Y30" s="34">
        <v>2</v>
      </c>
      <c r="Z30" s="34">
        <v>2</v>
      </c>
      <c r="AA30" s="35" t="s">
        <v>393</v>
      </c>
      <c r="AB30" s="29" t="s">
        <v>644</v>
      </c>
      <c r="AC30" s="60" t="s">
        <v>691</v>
      </c>
      <c r="AD30" s="29"/>
      <c r="AE30" s="22"/>
    </row>
    <row r="31" spans="1:31" ht="25">
      <c r="A31" s="29">
        <v>29</v>
      </c>
      <c r="B31" s="26" t="s">
        <v>315</v>
      </c>
      <c r="C31" s="210" t="s">
        <v>978</v>
      </c>
      <c r="D31" s="35" t="s">
        <v>978</v>
      </c>
      <c r="E31" s="214"/>
      <c r="F31" s="215">
        <v>7</v>
      </c>
      <c r="G31" s="206">
        <v>78</v>
      </c>
      <c r="H31" s="206" t="s">
        <v>373</v>
      </c>
      <c r="I31" s="206" t="s">
        <v>373</v>
      </c>
      <c r="J31" s="206" t="s">
        <v>373</v>
      </c>
      <c r="K31" s="207" t="s">
        <v>373</v>
      </c>
      <c r="L31" s="207" t="s">
        <v>1075</v>
      </c>
      <c r="M31" s="34" t="s">
        <v>452</v>
      </c>
      <c r="N31" s="26" t="str">
        <f>Table2[[#This Row],[Band/Band Combination]]&amp;" "&amp;Table2[[#This Row],[Power Class]]&amp;" "&amp;Table2[[#This Row],[RAN4
Release]]</f>
        <v>CA_n7A-n78A PC3 Rel-16</v>
      </c>
      <c r="O31" s="89" t="s">
        <v>993</v>
      </c>
      <c r="P31" s="29"/>
      <c r="Q31" s="86">
        <v>0</v>
      </c>
      <c r="R31" s="86">
        <v>0</v>
      </c>
      <c r="S31" s="86">
        <v>0</v>
      </c>
      <c r="T31" s="86">
        <v>0</v>
      </c>
      <c r="U31" s="29"/>
      <c r="V31" s="86"/>
      <c r="W31" s="86"/>
      <c r="X31" s="86"/>
      <c r="Y31" s="34">
        <v>2</v>
      </c>
      <c r="Z31" s="34">
        <v>2</v>
      </c>
      <c r="AA31" s="35" t="s">
        <v>393</v>
      </c>
      <c r="AB31" s="29" t="s">
        <v>644</v>
      </c>
      <c r="AC31" s="60" t="s">
        <v>814</v>
      </c>
      <c r="AD31" s="29"/>
      <c r="AE31" s="22"/>
    </row>
    <row r="32" spans="1:31" ht="25">
      <c r="A32" s="29">
        <v>30</v>
      </c>
      <c r="B32" s="26" t="s">
        <v>315</v>
      </c>
      <c r="C32" s="210" t="s">
        <v>1087</v>
      </c>
      <c r="D32" s="29" t="s">
        <v>1087</v>
      </c>
      <c r="E32" s="29"/>
      <c r="F32" s="206">
        <v>25</v>
      </c>
      <c r="G32" s="206">
        <v>66</v>
      </c>
      <c r="H32" s="206" t="s">
        <v>373</v>
      </c>
      <c r="I32" s="206" t="s">
        <v>373</v>
      </c>
      <c r="J32" s="206" t="s">
        <v>373</v>
      </c>
      <c r="K32" s="207" t="s">
        <v>373</v>
      </c>
      <c r="L32" s="207" t="s">
        <v>1075</v>
      </c>
      <c r="M32" s="34" t="s">
        <v>452</v>
      </c>
      <c r="N32" s="26" t="str">
        <f>Table2[[#This Row],[Band/Band Combination]]&amp;" "&amp;Table2[[#This Row],[Power Class]]&amp;" "&amp;Table2[[#This Row],[RAN4
Release]]</f>
        <v>CA_n25A-n66A PC3 Rel-16</v>
      </c>
      <c r="O32" s="89" t="s">
        <v>992</v>
      </c>
      <c r="P32" s="29" t="s">
        <v>1077</v>
      </c>
      <c r="Q32" s="86"/>
      <c r="R32" s="86"/>
      <c r="S32" s="86"/>
      <c r="T32" s="86"/>
      <c r="U32" s="29"/>
      <c r="V32" s="86"/>
      <c r="W32" s="86"/>
      <c r="X32" s="86"/>
      <c r="Y32" s="34">
        <v>2</v>
      </c>
      <c r="Z32" s="34">
        <v>2</v>
      </c>
      <c r="AA32" s="35" t="s">
        <v>393</v>
      </c>
      <c r="AB32" s="29" t="s">
        <v>1187</v>
      </c>
      <c r="AC32" s="60" t="s">
        <v>628</v>
      </c>
      <c r="AD32" s="29"/>
      <c r="AE32" s="22"/>
    </row>
    <row r="33" spans="1:31" ht="13">
      <c r="A33" s="29">
        <v>31</v>
      </c>
      <c r="B33" s="26" t="s">
        <v>315</v>
      </c>
      <c r="C33" s="26" t="s">
        <v>1134</v>
      </c>
      <c r="D33" s="205" t="s">
        <v>373</v>
      </c>
      <c r="E33" s="29"/>
      <c r="F33" s="206">
        <v>25</v>
      </c>
      <c r="G33" s="206">
        <v>71</v>
      </c>
      <c r="H33" s="206" t="s">
        <v>373</v>
      </c>
      <c r="I33" s="206" t="s">
        <v>373</v>
      </c>
      <c r="J33" s="206" t="s">
        <v>373</v>
      </c>
      <c r="K33" s="207" t="s">
        <v>373</v>
      </c>
      <c r="L33" s="207" t="s">
        <v>1075</v>
      </c>
      <c r="M33" s="34" t="s">
        <v>452</v>
      </c>
      <c r="N33" s="26" t="str">
        <f>Table2[[#This Row],[Band/Band Combination]]&amp;" "&amp;Table2[[#This Row],[Power Class]]&amp;" "&amp;Table2[[#This Row],[RAN4
Release]]</f>
        <v>CA_n25A-n41A PC3 Rel-16</v>
      </c>
      <c r="O33" s="89" t="s">
        <v>993</v>
      </c>
      <c r="P33" s="29"/>
      <c r="Q33" s="86"/>
      <c r="R33" s="86"/>
      <c r="S33" s="86"/>
      <c r="T33" s="86"/>
      <c r="U33" s="29"/>
      <c r="V33" s="86"/>
      <c r="W33" s="86"/>
      <c r="X33" s="86"/>
      <c r="Y33" s="34">
        <v>2</v>
      </c>
      <c r="Z33" s="34">
        <v>2</v>
      </c>
      <c r="AA33" s="35" t="s">
        <v>393</v>
      </c>
      <c r="AB33" s="29" t="s">
        <v>467</v>
      </c>
      <c r="AC33" s="29" t="s">
        <v>606</v>
      </c>
      <c r="AD33" s="29"/>
      <c r="AE33" s="22"/>
    </row>
    <row r="34" spans="1:31" ht="13">
      <c r="A34" s="29">
        <v>32</v>
      </c>
      <c r="B34" s="26" t="s">
        <v>315</v>
      </c>
      <c r="C34" s="26" t="s">
        <v>1139</v>
      </c>
      <c r="D34" s="205" t="s">
        <v>373</v>
      </c>
      <c r="E34" s="29"/>
      <c r="F34" s="206">
        <v>25</v>
      </c>
      <c r="G34" s="206">
        <v>71</v>
      </c>
      <c r="H34" s="206" t="s">
        <v>373</v>
      </c>
      <c r="I34" s="206" t="s">
        <v>373</v>
      </c>
      <c r="J34" s="206" t="s">
        <v>373</v>
      </c>
      <c r="K34" s="207" t="s">
        <v>373</v>
      </c>
      <c r="L34" s="207" t="s">
        <v>1075</v>
      </c>
      <c r="M34" s="34" t="s">
        <v>452</v>
      </c>
      <c r="N34" s="26" t="str">
        <f>Table2[[#This Row],[Band/Band Combination]]&amp;" "&amp;Table2[[#This Row],[Power Class]]&amp;" "&amp;Table2[[#This Row],[RAN4
Release]]</f>
        <v>CA_n25A-n71A PC3 Rel-16</v>
      </c>
      <c r="O34" s="89" t="s">
        <v>993</v>
      </c>
      <c r="P34" s="29"/>
      <c r="Q34" s="86"/>
      <c r="R34" s="86"/>
      <c r="S34" s="86"/>
      <c r="T34" s="86"/>
      <c r="U34" s="29"/>
      <c r="V34" s="86"/>
      <c r="W34" s="86"/>
      <c r="X34" s="86"/>
      <c r="Y34" s="34">
        <v>2</v>
      </c>
      <c r="Z34" s="34">
        <v>2</v>
      </c>
      <c r="AA34" s="35" t="s">
        <v>393</v>
      </c>
      <c r="AB34" s="29" t="s">
        <v>467</v>
      </c>
      <c r="AC34" s="29" t="s">
        <v>606</v>
      </c>
      <c r="AD34" s="29"/>
      <c r="AE34" s="22"/>
    </row>
    <row r="35" spans="1:31" ht="25">
      <c r="A35" s="29">
        <v>33</v>
      </c>
      <c r="B35" s="26" t="s">
        <v>315</v>
      </c>
      <c r="C35" s="210" t="s">
        <v>1094</v>
      </c>
      <c r="D35" s="29" t="s">
        <v>1094</v>
      </c>
      <c r="E35" s="29"/>
      <c r="F35" s="206">
        <v>25</v>
      </c>
      <c r="G35" s="206">
        <v>77</v>
      </c>
      <c r="H35" s="206" t="s">
        <v>373</v>
      </c>
      <c r="I35" s="206" t="s">
        <v>373</v>
      </c>
      <c r="J35" s="206" t="s">
        <v>373</v>
      </c>
      <c r="K35" s="207" t="s">
        <v>373</v>
      </c>
      <c r="L35" s="207" t="s">
        <v>1075</v>
      </c>
      <c r="M35" s="34" t="s">
        <v>641</v>
      </c>
      <c r="N35" s="26" t="str">
        <f>Table2[[#This Row],[Band/Band Combination]]&amp;" "&amp;Table2[[#This Row],[Power Class]]&amp;" "&amp;Table2[[#This Row],[RAN4
Release]]</f>
        <v>CA_n25A-n77A PC3 Rel-17</v>
      </c>
      <c r="O35" s="89" t="s">
        <v>992</v>
      </c>
      <c r="P35" s="29" t="s">
        <v>1077</v>
      </c>
      <c r="Q35" s="86"/>
      <c r="R35" s="86"/>
      <c r="S35" s="86"/>
      <c r="T35" s="86"/>
      <c r="U35" s="29"/>
      <c r="V35" s="86"/>
      <c r="W35" s="86"/>
      <c r="X35" s="86"/>
      <c r="Y35" s="34">
        <v>2</v>
      </c>
      <c r="Z35" s="34">
        <v>2</v>
      </c>
      <c r="AA35" s="35" t="s">
        <v>393</v>
      </c>
      <c r="AB35" s="29" t="s">
        <v>1187</v>
      </c>
      <c r="AC35" s="60" t="s">
        <v>628</v>
      </c>
      <c r="AD35" s="29"/>
      <c r="AE35" s="22"/>
    </row>
    <row r="36" spans="1:31" ht="25">
      <c r="A36" s="29">
        <v>34</v>
      </c>
      <c r="B36" s="26" t="s">
        <v>315</v>
      </c>
      <c r="C36" s="210" t="s">
        <v>1096</v>
      </c>
      <c r="D36" s="29" t="s">
        <v>1096</v>
      </c>
      <c r="E36" s="29"/>
      <c r="F36" s="206">
        <v>25</v>
      </c>
      <c r="G36" s="206">
        <v>78</v>
      </c>
      <c r="H36" s="206" t="s">
        <v>373</v>
      </c>
      <c r="I36" s="206" t="s">
        <v>373</v>
      </c>
      <c r="J36" s="206" t="s">
        <v>373</v>
      </c>
      <c r="K36" s="207" t="s">
        <v>373</v>
      </c>
      <c r="L36" s="207" t="s">
        <v>1075</v>
      </c>
      <c r="M36" s="34" t="s">
        <v>452</v>
      </c>
      <c r="N36" s="26" t="str">
        <f>Table2[[#This Row],[Band/Band Combination]]&amp;" "&amp;Table2[[#This Row],[Power Class]]&amp;" "&amp;Table2[[#This Row],[RAN4
Release]]</f>
        <v>CA_n25A-n78A PC3 Rel-16</v>
      </c>
      <c r="O36" s="89" t="s">
        <v>992</v>
      </c>
      <c r="P36" s="29" t="s">
        <v>1077</v>
      </c>
      <c r="Q36" s="86"/>
      <c r="R36" s="86"/>
      <c r="S36" s="86"/>
      <c r="T36" s="86"/>
      <c r="U36" s="29"/>
      <c r="V36" s="86"/>
      <c r="W36" s="86"/>
      <c r="X36" s="86"/>
      <c r="Y36" s="34">
        <v>2</v>
      </c>
      <c r="Z36" s="34">
        <v>2</v>
      </c>
      <c r="AA36" s="35" t="s">
        <v>393</v>
      </c>
      <c r="AB36" s="29" t="s">
        <v>469</v>
      </c>
      <c r="AC36" s="60" t="s">
        <v>628</v>
      </c>
      <c r="AD36" s="29"/>
      <c r="AE36" s="22"/>
    </row>
    <row r="37" spans="1:31" ht="25">
      <c r="A37" s="29">
        <v>35</v>
      </c>
      <c r="B37" s="26" t="s">
        <v>315</v>
      </c>
      <c r="C37" s="26" t="s">
        <v>1051</v>
      </c>
      <c r="D37" s="29" t="s">
        <v>1051</v>
      </c>
      <c r="E37" s="29"/>
      <c r="F37" s="206">
        <v>26</v>
      </c>
      <c r="G37" s="206">
        <v>66</v>
      </c>
      <c r="H37" s="206" t="s">
        <v>373</v>
      </c>
      <c r="I37" s="206" t="s">
        <v>373</v>
      </c>
      <c r="J37" s="206" t="s">
        <v>373</v>
      </c>
      <c r="K37" s="207" t="s">
        <v>373</v>
      </c>
      <c r="L37" s="207" t="s">
        <v>1075</v>
      </c>
      <c r="M37" s="34" t="s">
        <v>641</v>
      </c>
      <c r="N37" s="26" t="str">
        <f>Table2[[#This Row],[Band/Band Combination]]&amp;" "&amp;Table2[[#This Row],[Power Class]]&amp;" "&amp;Table2[[#This Row],[RAN4
Release]]</f>
        <v>CA_n26A-n66A PC3 Rel-17</v>
      </c>
      <c r="O37" s="89" t="s">
        <v>992</v>
      </c>
      <c r="P37" s="86" t="s">
        <v>1054</v>
      </c>
      <c r="Q37" s="29"/>
      <c r="R37" s="86"/>
      <c r="S37" s="89"/>
      <c r="T37" s="144"/>
      <c r="U37" s="29"/>
      <c r="V37" s="89"/>
      <c r="W37" s="89"/>
      <c r="X37" s="144"/>
      <c r="Y37" s="34">
        <v>2</v>
      </c>
      <c r="Z37" s="34">
        <v>2</v>
      </c>
      <c r="AA37" s="35" t="s">
        <v>393</v>
      </c>
      <c r="AB37" s="29" t="s">
        <v>1191</v>
      </c>
      <c r="AC37" s="60" t="s">
        <v>814</v>
      </c>
      <c r="AD37" s="29"/>
      <c r="AE37" s="22"/>
    </row>
    <row r="38" spans="1:31" ht="25">
      <c r="A38" s="29">
        <v>36</v>
      </c>
      <c r="B38" s="26" t="s">
        <v>315</v>
      </c>
      <c r="C38" s="26" t="s">
        <v>1052</v>
      </c>
      <c r="D38" s="29" t="s">
        <v>1052</v>
      </c>
      <c r="E38" s="29"/>
      <c r="F38" s="206">
        <v>26</v>
      </c>
      <c r="G38" s="206">
        <v>70</v>
      </c>
      <c r="H38" s="206" t="s">
        <v>373</v>
      </c>
      <c r="I38" s="206" t="s">
        <v>373</v>
      </c>
      <c r="J38" s="206" t="s">
        <v>373</v>
      </c>
      <c r="K38" s="207" t="s">
        <v>373</v>
      </c>
      <c r="L38" s="207" t="s">
        <v>1075</v>
      </c>
      <c r="M38" s="34" t="s">
        <v>641</v>
      </c>
      <c r="N38" s="26" t="str">
        <f>Table2[[#This Row],[Band/Band Combination]]&amp;" "&amp;Table2[[#This Row],[Power Class]]&amp;" "&amp;Table2[[#This Row],[RAN4
Release]]</f>
        <v>CA_n26A-n70A PC3 Rel-17</v>
      </c>
      <c r="O38" s="89" t="s">
        <v>992</v>
      </c>
      <c r="P38" s="86" t="s">
        <v>1054</v>
      </c>
      <c r="Q38" s="29"/>
      <c r="R38" s="86"/>
      <c r="S38" s="89"/>
      <c r="T38" s="144"/>
      <c r="U38" s="29"/>
      <c r="V38" s="89"/>
      <c r="W38" s="89"/>
      <c r="X38" s="144"/>
      <c r="Y38" s="34">
        <v>2</v>
      </c>
      <c r="Z38" s="34">
        <v>2</v>
      </c>
      <c r="AA38" s="35" t="s">
        <v>393</v>
      </c>
      <c r="AB38" s="29" t="s">
        <v>1191</v>
      </c>
      <c r="AC38" s="60" t="s">
        <v>814</v>
      </c>
      <c r="AD38" s="29"/>
      <c r="AE38" s="22"/>
    </row>
    <row r="39" spans="1:31" ht="13">
      <c r="A39" s="29">
        <v>37</v>
      </c>
      <c r="B39" s="26" t="s">
        <v>315</v>
      </c>
      <c r="C39" s="26" t="s">
        <v>1192</v>
      </c>
      <c r="D39" s="205" t="s">
        <v>373</v>
      </c>
      <c r="E39" s="29"/>
      <c r="F39" s="206">
        <v>26</v>
      </c>
      <c r="G39" s="206">
        <v>71</v>
      </c>
      <c r="H39" s="206" t="s">
        <v>373</v>
      </c>
      <c r="I39" s="206" t="s">
        <v>373</v>
      </c>
      <c r="J39" s="206" t="s">
        <v>373</v>
      </c>
      <c r="K39" s="207" t="s">
        <v>373</v>
      </c>
      <c r="L39" s="207" t="s">
        <v>1075</v>
      </c>
      <c r="M39" s="34"/>
      <c r="N39" s="26" t="str">
        <f>Table2[[#This Row],[Band/Band Combination]]&amp;" "&amp;Table2[[#This Row],[Power Class]]&amp;" "&amp;Table2[[#This Row],[RAN4
Release]]</f>
        <v xml:space="preserve">CA_n26A-n71A PC3 </v>
      </c>
      <c r="O39" s="89" t="s">
        <v>1120</v>
      </c>
      <c r="P39" s="29"/>
      <c r="Q39" s="86"/>
      <c r="R39" s="86"/>
      <c r="S39" s="86"/>
      <c r="T39" s="86"/>
      <c r="U39" s="29"/>
      <c r="V39" s="86"/>
      <c r="W39" s="86"/>
      <c r="X39" s="86"/>
      <c r="Y39" s="34">
        <v>2</v>
      </c>
      <c r="Z39" s="34">
        <v>2</v>
      </c>
      <c r="AA39" s="35" t="s">
        <v>393</v>
      </c>
      <c r="AB39" s="29" t="s">
        <v>1191</v>
      </c>
      <c r="AC39" s="29" t="s">
        <v>606</v>
      </c>
      <c r="AD39" s="29" t="s">
        <v>1118</v>
      </c>
      <c r="AE39" s="22"/>
    </row>
    <row r="40" spans="1:31" ht="13">
      <c r="A40" s="29">
        <v>38</v>
      </c>
      <c r="B40" s="26" t="s">
        <v>315</v>
      </c>
      <c r="C40" s="26" t="s">
        <v>918</v>
      </c>
      <c r="D40" s="205" t="s">
        <v>373</v>
      </c>
      <c r="E40" s="29"/>
      <c r="F40" s="206">
        <v>29</v>
      </c>
      <c r="G40" s="206">
        <v>66</v>
      </c>
      <c r="H40" s="206" t="s">
        <v>373</v>
      </c>
      <c r="I40" s="206" t="s">
        <v>373</v>
      </c>
      <c r="J40" s="206" t="s">
        <v>373</v>
      </c>
      <c r="K40" s="207" t="s">
        <v>373</v>
      </c>
      <c r="L40" s="207" t="s">
        <v>1075</v>
      </c>
      <c r="M40" s="34" t="s">
        <v>452</v>
      </c>
      <c r="N40" s="26" t="str">
        <f>Table2[[#This Row],[Band/Band Combination]]&amp;" "&amp;Table2[[#This Row],[Power Class]]&amp;" "&amp;Table2[[#This Row],[RAN4
Release]]</f>
        <v>CA_n29A-n66A PC3 Rel-16</v>
      </c>
      <c r="O40" s="89" t="s">
        <v>992</v>
      </c>
      <c r="P40" s="29" t="s">
        <v>808</v>
      </c>
      <c r="Q40" s="29"/>
      <c r="R40" s="86"/>
      <c r="S40" s="29"/>
      <c r="T40" s="86"/>
      <c r="U40" s="29"/>
      <c r="V40" s="86"/>
      <c r="W40" s="86"/>
      <c r="X40" s="86"/>
      <c r="Y40" s="34">
        <v>2</v>
      </c>
      <c r="Z40" s="34">
        <v>2</v>
      </c>
      <c r="AA40" s="35" t="s">
        <v>393</v>
      </c>
      <c r="AB40" s="29" t="s">
        <v>1202</v>
      </c>
      <c r="AC40" s="60" t="s">
        <v>606</v>
      </c>
      <c r="AD40" s="29"/>
      <c r="AE40" s="22"/>
    </row>
    <row r="41" spans="1:31" ht="13">
      <c r="A41" s="29">
        <v>39</v>
      </c>
      <c r="B41" s="26" t="s">
        <v>315</v>
      </c>
      <c r="C41" s="26" t="s">
        <v>810</v>
      </c>
      <c r="D41" s="205" t="s">
        <v>373</v>
      </c>
      <c r="E41" s="29"/>
      <c r="F41" s="206">
        <v>29</v>
      </c>
      <c r="G41" s="206">
        <v>70</v>
      </c>
      <c r="H41" s="206" t="s">
        <v>373</v>
      </c>
      <c r="I41" s="206" t="s">
        <v>373</v>
      </c>
      <c r="J41" s="206" t="s">
        <v>373</v>
      </c>
      <c r="K41" s="207" t="s">
        <v>373</v>
      </c>
      <c r="L41" s="207" t="s">
        <v>1075</v>
      </c>
      <c r="M41" s="34" t="s">
        <v>452</v>
      </c>
      <c r="N41" s="26" t="str">
        <f>Table2[[#This Row],[Band/Band Combination]]&amp;" "&amp;Table2[[#This Row],[Power Class]]&amp;" "&amp;Table2[[#This Row],[RAN4
Release]]</f>
        <v>CA_n29A-n70A PC3 Rel-16</v>
      </c>
      <c r="O41" s="89" t="s">
        <v>992</v>
      </c>
      <c r="P41" s="29" t="s">
        <v>633</v>
      </c>
      <c r="Q41" s="29"/>
      <c r="R41" s="86"/>
      <c r="S41" s="29"/>
      <c r="T41" s="86"/>
      <c r="U41" s="29"/>
      <c r="V41" s="86"/>
      <c r="W41" s="86"/>
      <c r="X41" s="86"/>
      <c r="Y41" s="34">
        <v>2</v>
      </c>
      <c r="Z41" s="34">
        <v>2</v>
      </c>
      <c r="AA41" s="35" t="s">
        <v>393</v>
      </c>
      <c r="AB41" s="29" t="s">
        <v>1191</v>
      </c>
      <c r="AC41" s="60" t="s">
        <v>606</v>
      </c>
      <c r="AD41" s="29"/>
      <c r="AE41" s="22"/>
    </row>
    <row r="42" spans="1:31" ht="13">
      <c r="A42" s="29">
        <v>40</v>
      </c>
      <c r="B42" s="26" t="s">
        <v>315</v>
      </c>
      <c r="C42" s="210" t="s">
        <v>1114</v>
      </c>
      <c r="D42" s="205" t="s">
        <v>373</v>
      </c>
      <c r="E42" s="29"/>
      <c r="F42" s="206">
        <v>29</v>
      </c>
      <c r="G42" s="206">
        <v>71</v>
      </c>
      <c r="H42" s="206" t="s">
        <v>373</v>
      </c>
      <c r="I42" s="206" t="s">
        <v>373</v>
      </c>
      <c r="J42" s="206" t="s">
        <v>373</v>
      </c>
      <c r="K42" s="207" t="s">
        <v>373</v>
      </c>
      <c r="L42" s="207" t="s">
        <v>1075</v>
      </c>
      <c r="M42" s="208" t="s">
        <v>641</v>
      </c>
      <c r="N42" s="26" t="str">
        <f>Table2[[#This Row],[Band/Band Combination]]&amp;" "&amp;Table2[[#This Row],[Power Class]]&amp;" "&amp;Table2[[#This Row],[RAN4
Release]]</f>
        <v>CA_n29A-n71A PC3 Rel-17</v>
      </c>
      <c r="O42" s="89" t="s">
        <v>992</v>
      </c>
      <c r="P42" s="29" t="s">
        <v>1054</v>
      </c>
      <c r="Q42" s="86"/>
      <c r="R42" s="86"/>
      <c r="S42" s="86"/>
      <c r="T42" s="86"/>
      <c r="U42" s="29"/>
      <c r="V42" s="86"/>
      <c r="W42" s="86"/>
      <c r="X42" s="86"/>
      <c r="Y42" s="34">
        <v>2</v>
      </c>
      <c r="Z42" s="34">
        <v>2</v>
      </c>
      <c r="AA42" s="35" t="s">
        <v>393</v>
      </c>
      <c r="AB42" s="29" t="s">
        <v>469</v>
      </c>
      <c r="AC42" s="60" t="s">
        <v>606</v>
      </c>
      <c r="AD42" s="29"/>
      <c r="AE42" s="22"/>
    </row>
    <row r="43" spans="1:31" ht="13">
      <c r="A43" s="29">
        <v>41</v>
      </c>
      <c r="B43" s="26" t="s">
        <v>315</v>
      </c>
      <c r="C43" s="210" t="s">
        <v>938</v>
      </c>
      <c r="D43" s="205" t="s">
        <v>373</v>
      </c>
      <c r="E43" s="35"/>
      <c r="F43" s="206">
        <v>41</v>
      </c>
      <c r="G43" s="206">
        <v>66</v>
      </c>
      <c r="H43" s="206" t="s">
        <v>373</v>
      </c>
      <c r="I43" s="206" t="s">
        <v>373</v>
      </c>
      <c r="J43" s="206" t="s">
        <v>373</v>
      </c>
      <c r="K43" s="207" t="s">
        <v>373</v>
      </c>
      <c r="L43" s="207" t="s">
        <v>1075</v>
      </c>
      <c r="M43" s="208" t="s">
        <v>452</v>
      </c>
      <c r="N43" s="26" t="str">
        <f>Table2[[#This Row],[Band/Band Combination]]&amp;" "&amp;Table2[[#This Row],[Power Class]]&amp;" "&amp;Table2[[#This Row],[RAN4
Release]]</f>
        <v>CA_n41A-n66A PC3 Rel-16</v>
      </c>
      <c r="O43" s="89" t="s">
        <v>992</v>
      </c>
      <c r="P43" s="29" t="s">
        <v>1050</v>
      </c>
      <c r="Q43" s="86">
        <v>0</v>
      </c>
      <c r="R43" s="86">
        <v>0</v>
      </c>
      <c r="S43" s="86">
        <v>0</v>
      </c>
      <c r="T43" s="86">
        <v>0</v>
      </c>
      <c r="U43" s="29"/>
      <c r="V43" s="86"/>
      <c r="W43" s="86"/>
      <c r="X43" s="86"/>
      <c r="Y43" s="34">
        <v>2</v>
      </c>
      <c r="Z43" s="34">
        <v>2</v>
      </c>
      <c r="AA43" s="35" t="s">
        <v>393</v>
      </c>
      <c r="AB43" s="29" t="s">
        <v>1130</v>
      </c>
      <c r="AC43" s="60" t="s">
        <v>606</v>
      </c>
      <c r="AD43" s="29"/>
      <c r="AE43" s="22"/>
    </row>
    <row r="44" spans="1:31" ht="25">
      <c r="A44" s="29">
        <v>42</v>
      </c>
      <c r="B44" s="26" t="s">
        <v>315</v>
      </c>
      <c r="C44" s="210" t="s">
        <v>938</v>
      </c>
      <c r="D44" s="35" t="s">
        <v>938</v>
      </c>
      <c r="E44" s="35"/>
      <c r="F44" s="206">
        <v>41</v>
      </c>
      <c r="G44" s="206">
        <v>66</v>
      </c>
      <c r="H44" s="206" t="s">
        <v>373</v>
      </c>
      <c r="I44" s="206" t="s">
        <v>373</v>
      </c>
      <c r="J44" s="206" t="s">
        <v>373</v>
      </c>
      <c r="K44" s="207" t="s">
        <v>373</v>
      </c>
      <c r="L44" s="207" t="s">
        <v>1075</v>
      </c>
      <c r="M44" s="34" t="s">
        <v>452</v>
      </c>
      <c r="N44" s="26" t="str">
        <f>Table2[[#This Row],[Band/Band Combination]]&amp;" "&amp;Table2[[#This Row],[Power Class]]&amp;" "&amp;Table2[[#This Row],[RAN4
Release]]</f>
        <v>CA_n41A-n66A PC3 Rel-16</v>
      </c>
      <c r="O44" s="89" t="s">
        <v>993</v>
      </c>
      <c r="P44" s="209"/>
      <c r="Q44" s="86">
        <v>0</v>
      </c>
      <c r="R44" s="86">
        <v>0</v>
      </c>
      <c r="S44" s="86">
        <v>0</v>
      </c>
      <c r="T44" s="86">
        <v>0</v>
      </c>
      <c r="U44" s="29"/>
      <c r="V44" s="86"/>
      <c r="W44" s="86"/>
      <c r="X44" s="86"/>
      <c r="Y44" s="34">
        <v>2</v>
      </c>
      <c r="Z44" s="34">
        <v>2</v>
      </c>
      <c r="AA44" s="35" t="s">
        <v>393</v>
      </c>
      <c r="AB44" s="29" t="s">
        <v>1130</v>
      </c>
      <c r="AC44" s="60" t="s">
        <v>814</v>
      </c>
      <c r="AD44" s="29"/>
      <c r="AE44" s="22"/>
    </row>
    <row r="45" spans="1:31" ht="13">
      <c r="A45" s="29">
        <v>43</v>
      </c>
      <c r="B45" s="26" t="s">
        <v>315</v>
      </c>
      <c r="C45" s="210" t="s">
        <v>939</v>
      </c>
      <c r="D45" s="205" t="s">
        <v>373</v>
      </c>
      <c r="E45" s="214"/>
      <c r="F45" s="206">
        <v>41</v>
      </c>
      <c r="G45" s="206">
        <v>71</v>
      </c>
      <c r="H45" s="206" t="s">
        <v>373</v>
      </c>
      <c r="I45" s="206" t="s">
        <v>373</v>
      </c>
      <c r="J45" s="206" t="s">
        <v>373</v>
      </c>
      <c r="K45" s="207" t="s">
        <v>373</v>
      </c>
      <c r="L45" s="207" t="s">
        <v>1075</v>
      </c>
      <c r="M45" s="34" t="s">
        <v>452</v>
      </c>
      <c r="N45" s="26" t="str">
        <f>Table2[[#This Row],[Band/Band Combination]]&amp;" "&amp;Table2[[#This Row],[Power Class]]&amp;" "&amp;Table2[[#This Row],[RAN4
Release]]</f>
        <v>CA_n41A-n71A PC3 Rel-16</v>
      </c>
      <c r="O45" s="89" t="s">
        <v>992</v>
      </c>
      <c r="P45" s="29" t="s">
        <v>1050</v>
      </c>
      <c r="Q45" s="86">
        <v>0</v>
      </c>
      <c r="R45" s="86">
        <v>0</v>
      </c>
      <c r="S45" s="86">
        <v>0</v>
      </c>
      <c r="T45" s="86">
        <v>0</v>
      </c>
      <c r="U45" s="29"/>
      <c r="V45" s="86"/>
      <c r="W45" s="86"/>
      <c r="X45" s="86"/>
      <c r="Y45" s="34">
        <v>2</v>
      </c>
      <c r="Z45" s="34">
        <v>2</v>
      </c>
      <c r="AA45" s="35" t="s">
        <v>393</v>
      </c>
      <c r="AB45" s="29" t="s">
        <v>1130</v>
      </c>
      <c r="AC45" s="60" t="s">
        <v>691</v>
      </c>
      <c r="AD45" s="29"/>
      <c r="AE45" s="22"/>
    </row>
    <row r="46" spans="1:31" ht="25">
      <c r="A46" s="29">
        <v>44</v>
      </c>
      <c r="B46" s="26" t="s">
        <v>315</v>
      </c>
      <c r="C46" s="210" t="s">
        <v>939</v>
      </c>
      <c r="D46" s="35" t="s">
        <v>939</v>
      </c>
      <c r="E46" s="214"/>
      <c r="F46" s="206">
        <v>41</v>
      </c>
      <c r="G46" s="206">
        <v>71</v>
      </c>
      <c r="H46" s="206" t="s">
        <v>373</v>
      </c>
      <c r="I46" s="206" t="s">
        <v>373</v>
      </c>
      <c r="J46" s="206" t="s">
        <v>373</v>
      </c>
      <c r="K46" s="207" t="s">
        <v>373</v>
      </c>
      <c r="L46" s="207" t="s">
        <v>1075</v>
      </c>
      <c r="M46" s="34" t="s">
        <v>452</v>
      </c>
      <c r="N46" s="26" t="str">
        <f>Table2[[#This Row],[Band/Band Combination]]&amp;" "&amp;Table2[[#This Row],[Power Class]]&amp;" "&amp;Table2[[#This Row],[RAN4
Release]]</f>
        <v>CA_n41A-n71A PC3 Rel-16</v>
      </c>
      <c r="O46" s="89" t="s">
        <v>992</v>
      </c>
      <c r="P46" s="29" t="s">
        <v>1315</v>
      </c>
      <c r="Q46" s="86">
        <v>0</v>
      </c>
      <c r="R46" s="86">
        <v>0</v>
      </c>
      <c r="S46" s="86">
        <v>0</v>
      </c>
      <c r="T46" s="86">
        <v>0</v>
      </c>
      <c r="U46" s="29"/>
      <c r="V46" s="86"/>
      <c r="W46" s="86"/>
      <c r="X46" s="86"/>
      <c r="Y46" s="34">
        <v>2</v>
      </c>
      <c r="Z46" s="34">
        <v>2</v>
      </c>
      <c r="AA46" s="35" t="s">
        <v>393</v>
      </c>
      <c r="AB46" s="29" t="s">
        <v>1130</v>
      </c>
      <c r="AC46" s="60" t="s">
        <v>814</v>
      </c>
      <c r="AD46" s="29"/>
      <c r="AE46" s="22"/>
    </row>
    <row r="47" spans="1:31" ht="13">
      <c r="A47" s="29">
        <v>45</v>
      </c>
      <c r="B47" s="26" t="s">
        <v>315</v>
      </c>
      <c r="C47" s="26" t="s">
        <v>1138</v>
      </c>
      <c r="D47" s="205" t="s">
        <v>373</v>
      </c>
      <c r="E47" s="29"/>
      <c r="F47" s="206">
        <v>41</v>
      </c>
      <c r="G47" s="206">
        <v>77</v>
      </c>
      <c r="H47" s="206" t="s">
        <v>373</v>
      </c>
      <c r="I47" s="206" t="s">
        <v>373</v>
      </c>
      <c r="J47" s="206" t="s">
        <v>373</v>
      </c>
      <c r="K47" s="207" t="s">
        <v>373</v>
      </c>
      <c r="L47" s="207" t="s">
        <v>1075</v>
      </c>
      <c r="M47" s="34" t="s">
        <v>641</v>
      </c>
      <c r="N47" s="26" t="str">
        <f>Table2[[#This Row],[Band/Band Combination]]&amp;" "&amp;Table2[[#This Row],[Power Class]]&amp;" "&amp;Table2[[#This Row],[RAN4
Release]]</f>
        <v>CA_n41A-n77A PC3 Rel-17</v>
      </c>
      <c r="O47" s="89" t="s">
        <v>992</v>
      </c>
      <c r="P47" s="29"/>
      <c r="Q47" s="86"/>
      <c r="R47" s="86"/>
      <c r="S47" s="86"/>
      <c r="T47" s="86"/>
      <c r="U47" s="29"/>
      <c r="V47" s="86"/>
      <c r="W47" s="86"/>
      <c r="X47" s="86"/>
      <c r="Y47" s="34">
        <v>2</v>
      </c>
      <c r="Z47" s="34">
        <v>2</v>
      </c>
      <c r="AA47" s="35" t="s">
        <v>393</v>
      </c>
      <c r="AB47" s="29" t="s">
        <v>467</v>
      </c>
      <c r="AC47" s="29" t="s">
        <v>606</v>
      </c>
      <c r="AD47" s="29"/>
      <c r="AE47" s="22"/>
    </row>
    <row r="48" spans="1:31" ht="13">
      <c r="A48" s="29">
        <v>46</v>
      </c>
      <c r="B48" s="26" t="s">
        <v>315</v>
      </c>
      <c r="C48" s="210" t="s">
        <v>940</v>
      </c>
      <c r="D48" s="214" t="s">
        <v>940</v>
      </c>
      <c r="E48" s="214"/>
      <c r="F48" s="206">
        <v>41</v>
      </c>
      <c r="G48" s="206">
        <v>78</v>
      </c>
      <c r="H48" s="206" t="s">
        <v>373</v>
      </c>
      <c r="I48" s="206" t="s">
        <v>373</v>
      </c>
      <c r="J48" s="206" t="s">
        <v>373</v>
      </c>
      <c r="K48" s="207" t="s">
        <v>373</v>
      </c>
      <c r="L48" s="207" t="s">
        <v>1075</v>
      </c>
      <c r="M48" s="34" t="s">
        <v>452</v>
      </c>
      <c r="N48" s="26" t="str">
        <f>Table2[[#This Row],[Band/Band Combination]]&amp;" "&amp;Table2[[#This Row],[Power Class]]&amp;" "&amp;Table2[[#This Row],[RAN4
Release]]</f>
        <v>CA_n41A-n78A PC3 Rel-16</v>
      </c>
      <c r="O48" s="89" t="s">
        <v>991</v>
      </c>
      <c r="P48" s="29"/>
      <c r="Q48" s="86">
        <v>0</v>
      </c>
      <c r="R48" s="86">
        <v>0</v>
      </c>
      <c r="S48" s="86">
        <v>0</v>
      </c>
      <c r="T48" s="86">
        <v>0</v>
      </c>
      <c r="U48" s="29"/>
      <c r="V48" s="86"/>
      <c r="W48" s="86"/>
      <c r="X48" s="86"/>
      <c r="Y48" s="34">
        <v>2</v>
      </c>
      <c r="Z48" s="34">
        <v>2</v>
      </c>
      <c r="AA48" s="35" t="s">
        <v>393</v>
      </c>
      <c r="AB48" s="29" t="s">
        <v>644</v>
      </c>
      <c r="AC48" s="60" t="s">
        <v>691</v>
      </c>
      <c r="AD48" s="29"/>
      <c r="AE48" s="22"/>
    </row>
    <row r="49" spans="1:31" ht="13">
      <c r="A49" s="29">
        <v>47</v>
      </c>
      <c r="B49" s="26" t="s">
        <v>315</v>
      </c>
      <c r="C49" s="26" t="s">
        <v>1040</v>
      </c>
      <c r="D49" s="205" t="s">
        <v>373</v>
      </c>
      <c r="E49" s="29"/>
      <c r="F49" s="206">
        <v>48</v>
      </c>
      <c r="G49" s="206">
        <v>77</v>
      </c>
      <c r="H49" s="206" t="s">
        <v>373</v>
      </c>
      <c r="I49" s="206" t="s">
        <v>373</v>
      </c>
      <c r="J49" s="206" t="s">
        <v>373</v>
      </c>
      <c r="K49" s="207" t="s">
        <v>373</v>
      </c>
      <c r="L49" s="207" t="s">
        <v>1075</v>
      </c>
      <c r="M49" s="34" t="s">
        <v>641</v>
      </c>
      <c r="N49" s="26" t="str">
        <f>Table2[[#This Row],[Band/Band Combination]]&amp;" "&amp;Table2[[#This Row],[Power Class]]&amp;" "&amp;Table2[[#This Row],[RAN4
Release]]</f>
        <v>CA_n48A-n77A PC3 Rel-17</v>
      </c>
      <c r="O49" s="89" t="s">
        <v>992</v>
      </c>
      <c r="P49" s="29" t="s">
        <v>1043</v>
      </c>
      <c r="Q49" s="29"/>
      <c r="R49" s="86"/>
      <c r="S49" s="89"/>
      <c r="T49" s="144"/>
      <c r="U49" s="29"/>
      <c r="V49" s="89"/>
      <c r="W49" s="89"/>
      <c r="X49" s="144"/>
      <c r="Y49" s="34">
        <v>2</v>
      </c>
      <c r="Z49" s="34">
        <v>2</v>
      </c>
      <c r="AA49" s="35" t="s">
        <v>393</v>
      </c>
      <c r="AB49" s="29" t="s">
        <v>1202</v>
      </c>
      <c r="AC49" s="29" t="s">
        <v>606</v>
      </c>
      <c r="AD49" s="29"/>
      <c r="AE49" s="22"/>
    </row>
    <row r="50" spans="1:31" ht="13">
      <c r="A50" s="29">
        <v>48</v>
      </c>
      <c r="B50" s="26" t="s">
        <v>315</v>
      </c>
      <c r="C50" s="26" t="s">
        <v>922</v>
      </c>
      <c r="D50" s="205" t="s">
        <v>373</v>
      </c>
      <c r="E50" s="29"/>
      <c r="F50" s="206">
        <v>66</v>
      </c>
      <c r="G50" s="206">
        <v>70</v>
      </c>
      <c r="H50" s="206" t="s">
        <v>373</v>
      </c>
      <c r="I50" s="206" t="s">
        <v>373</v>
      </c>
      <c r="J50" s="206" t="s">
        <v>373</v>
      </c>
      <c r="K50" s="207" t="s">
        <v>373</v>
      </c>
      <c r="L50" s="207" t="s">
        <v>1075</v>
      </c>
      <c r="M50" s="34" t="s">
        <v>452</v>
      </c>
      <c r="N50" s="26" t="str">
        <f>Table2[[#This Row],[Band/Band Combination]]&amp;" "&amp;Table2[[#This Row],[Power Class]]&amp;" "&amp;Table2[[#This Row],[RAN4
Release]]</f>
        <v>CA_n66A-n70A PC3 Rel-16</v>
      </c>
      <c r="O50" s="89" t="s">
        <v>992</v>
      </c>
      <c r="P50" s="29" t="s">
        <v>808</v>
      </c>
      <c r="Q50" s="29"/>
      <c r="R50" s="86"/>
      <c r="S50" s="29"/>
      <c r="T50" s="86"/>
      <c r="U50" s="29"/>
      <c r="V50" s="86"/>
      <c r="W50" s="86"/>
      <c r="X50" s="86"/>
      <c r="Y50" s="34">
        <v>2</v>
      </c>
      <c r="Z50" s="34">
        <v>2</v>
      </c>
      <c r="AA50" s="35" t="s">
        <v>393</v>
      </c>
      <c r="AB50" s="29" t="s">
        <v>1191</v>
      </c>
      <c r="AC50" s="60" t="s">
        <v>606</v>
      </c>
      <c r="AD50" s="29"/>
      <c r="AE50" s="22"/>
    </row>
    <row r="51" spans="1:31" ht="13.4" customHeight="1">
      <c r="A51" s="29">
        <v>49</v>
      </c>
      <c r="B51" s="26" t="s">
        <v>315</v>
      </c>
      <c r="C51" s="26" t="s">
        <v>916</v>
      </c>
      <c r="D51" s="214" t="s">
        <v>994</v>
      </c>
      <c r="E51" s="214"/>
      <c r="F51" s="206">
        <v>66</v>
      </c>
      <c r="G51" s="206">
        <v>71</v>
      </c>
      <c r="H51" s="206" t="s">
        <v>373</v>
      </c>
      <c r="I51" s="206" t="s">
        <v>373</v>
      </c>
      <c r="J51" s="206" t="s">
        <v>373</v>
      </c>
      <c r="K51" s="207" t="s">
        <v>373</v>
      </c>
      <c r="L51" s="207" t="s">
        <v>1075</v>
      </c>
      <c r="M51" s="208" t="s">
        <v>452</v>
      </c>
      <c r="N51" s="26" t="str">
        <f>Table2[[#This Row],[Band/Band Combination]]&amp;" "&amp;Table2[[#This Row],[Power Class]]&amp;" "&amp;Table2[[#This Row],[RAN4
Release]]</f>
        <v>CA_n66A-n71A PC3 Rel-16</v>
      </c>
      <c r="O51" s="89" t="s">
        <v>992</v>
      </c>
      <c r="P51" s="29" t="s">
        <v>635</v>
      </c>
      <c r="Q51" s="29"/>
      <c r="R51" s="86"/>
      <c r="S51" s="29"/>
      <c r="T51" s="86"/>
      <c r="U51" s="29"/>
      <c r="V51" s="86">
        <v>1</v>
      </c>
      <c r="W51" s="86">
        <v>1</v>
      </c>
      <c r="X51" s="86">
        <v>1</v>
      </c>
      <c r="Y51" s="34">
        <v>2</v>
      </c>
      <c r="Z51" s="34">
        <v>2</v>
      </c>
      <c r="AA51" s="35" t="s">
        <v>393</v>
      </c>
      <c r="AB51" s="29" t="s">
        <v>1216</v>
      </c>
      <c r="AC51" s="60" t="s">
        <v>628</v>
      </c>
      <c r="AD51" s="29"/>
      <c r="AE51" s="22"/>
    </row>
    <row r="52" spans="1:31" ht="25">
      <c r="A52" s="29">
        <v>50</v>
      </c>
      <c r="B52" s="26" t="s">
        <v>315</v>
      </c>
      <c r="C52" s="210" t="s">
        <v>941</v>
      </c>
      <c r="D52" s="214" t="s">
        <v>941</v>
      </c>
      <c r="E52" s="214"/>
      <c r="F52" s="206">
        <v>66</v>
      </c>
      <c r="G52" s="206">
        <v>77</v>
      </c>
      <c r="H52" s="206" t="s">
        <v>373</v>
      </c>
      <c r="I52" s="206" t="s">
        <v>373</v>
      </c>
      <c r="J52" s="206" t="s">
        <v>373</v>
      </c>
      <c r="K52" s="207" t="s">
        <v>373</v>
      </c>
      <c r="L52" s="207" t="s">
        <v>1075</v>
      </c>
      <c r="M52" s="208" t="s">
        <v>452</v>
      </c>
      <c r="N52" s="26" t="str">
        <f>Table2[[#This Row],[Band/Band Combination]]&amp;" "&amp;Table2[[#This Row],[Power Class]]&amp;" "&amp;Table2[[#This Row],[RAN4
Release]]</f>
        <v>CA_n66A-n77A PC3 Rel-16</v>
      </c>
      <c r="O52" s="89" t="s">
        <v>992</v>
      </c>
      <c r="P52" s="29" t="s">
        <v>1043</v>
      </c>
      <c r="Q52" s="86">
        <v>0.14000000000000001</v>
      </c>
      <c r="R52" s="86">
        <v>0</v>
      </c>
      <c r="S52" s="86">
        <v>0</v>
      </c>
      <c r="T52" s="86">
        <v>0</v>
      </c>
      <c r="U52" s="29"/>
      <c r="V52" s="86"/>
      <c r="W52" s="86"/>
      <c r="X52" s="86"/>
      <c r="Y52" s="34">
        <v>2</v>
      </c>
      <c r="Z52" s="34">
        <v>2</v>
      </c>
      <c r="AA52" s="35" t="s">
        <v>393</v>
      </c>
      <c r="AB52" s="29" t="s">
        <v>1302</v>
      </c>
      <c r="AC52" s="60" t="s">
        <v>814</v>
      </c>
      <c r="AD52" s="29"/>
      <c r="AE52" s="22"/>
    </row>
    <row r="53" spans="1:31" ht="24.9" customHeight="1">
      <c r="A53" s="29">
        <v>51</v>
      </c>
      <c r="B53" s="26" t="s">
        <v>315</v>
      </c>
      <c r="C53" s="26" t="s">
        <v>941</v>
      </c>
      <c r="D53" s="60" t="s">
        <v>1206</v>
      </c>
      <c r="E53" s="29"/>
      <c r="F53" s="206">
        <v>66</v>
      </c>
      <c r="G53" s="206">
        <v>77</v>
      </c>
      <c r="H53" s="206" t="s">
        <v>373</v>
      </c>
      <c r="I53" s="206" t="s">
        <v>373</v>
      </c>
      <c r="J53" s="206" t="s">
        <v>373</v>
      </c>
      <c r="K53" s="207" t="s">
        <v>373</v>
      </c>
      <c r="L53" s="207" t="s">
        <v>1112</v>
      </c>
      <c r="M53" s="208" t="s">
        <v>641</v>
      </c>
      <c r="N53" s="26" t="str">
        <f>Table2[[#This Row],[Band/Band Combination]]&amp;" "&amp;Table2[[#This Row],[Power Class]]&amp;" "&amp;Table2[[#This Row],[RAN4
Release]]</f>
        <v>CA_n66A-n77A PC2 Rel-17</v>
      </c>
      <c r="O53" s="89" t="s">
        <v>992</v>
      </c>
      <c r="P53" s="29" t="s">
        <v>1062</v>
      </c>
      <c r="Q53" s="86"/>
      <c r="R53" s="86"/>
      <c r="S53" s="86"/>
      <c r="T53" s="86"/>
      <c r="U53" s="29"/>
      <c r="V53" s="86"/>
      <c r="W53" s="86"/>
      <c r="X53" s="86"/>
      <c r="Y53" s="34">
        <v>2</v>
      </c>
      <c r="Z53" s="34">
        <v>2</v>
      </c>
      <c r="AA53" s="35"/>
      <c r="AB53" s="29"/>
      <c r="AC53" s="60" t="s">
        <v>814</v>
      </c>
      <c r="AD53" s="60" t="s">
        <v>1318</v>
      </c>
      <c r="AE53" s="22"/>
    </row>
    <row r="54" spans="1:31" ht="26.4" customHeight="1">
      <c r="A54" s="29">
        <v>52</v>
      </c>
      <c r="B54" s="26" t="s">
        <v>315</v>
      </c>
      <c r="C54" s="26" t="s">
        <v>941</v>
      </c>
      <c r="D54" s="60" t="s">
        <v>1206</v>
      </c>
      <c r="E54" s="29"/>
      <c r="F54" s="206">
        <v>66</v>
      </c>
      <c r="G54" s="206">
        <v>77</v>
      </c>
      <c r="H54" s="206" t="s">
        <v>373</v>
      </c>
      <c r="I54" s="206" t="s">
        <v>373</v>
      </c>
      <c r="J54" s="206"/>
      <c r="K54" s="216" t="s">
        <v>373</v>
      </c>
      <c r="L54" s="216" t="s">
        <v>1112</v>
      </c>
      <c r="M54" s="208" t="s">
        <v>641</v>
      </c>
      <c r="N54" s="26" t="str">
        <f>Table2[[#This Row],[Band/Band Combination]]&amp;" "&amp;Table2[[#This Row],[Power Class]]&amp;" "&amp;Table2[[#This Row],[RAN4
Release]]</f>
        <v>CA_n66A-n77A PC2 Rel-17</v>
      </c>
      <c r="O54" s="89" t="s">
        <v>992</v>
      </c>
      <c r="P54" s="29" t="s">
        <v>1062</v>
      </c>
      <c r="Q54" s="86"/>
      <c r="R54" s="86"/>
      <c r="S54" s="86"/>
      <c r="T54" s="86"/>
      <c r="U54" s="29"/>
      <c r="V54" s="86"/>
      <c r="W54" s="86"/>
      <c r="X54" s="86"/>
      <c r="Y54" s="34">
        <v>2</v>
      </c>
      <c r="Z54" s="34">
        <v>2</v>
      </c>
      <c r="AA54" s="35" t="s">
        <v>393</v>
      </c>
      <c r="AB54" s="29" t="s">
        <v>469</v>
      </c>
      <c r="AC54" s="60" t="s">
        <v>628</v>
      </c>
      <c r="AD54" s="29"/>
      <c r="AE54" s="22"/>
    </row>
    <row r="55" spans="1:31" ht="25">
      <c r="A55" s="29">
        <v>53</v>
      </c>
      <c r="B55" s="26" t="s">
        <v>315</v>
      </c>
      <c r="C55" s="210" t="s">
        <v>942</v>
      </c>
      <c r="D55" s="214" t="s">
        <v>942</v>
      </c>
      <c r="E55" s="214"/>
      <c r="F55" s="206">
        <v>66</v>
      </c>
      <c r="G55" s="206">
        <v>78</v>
      </c>
      <c r="H55" s="206" t="s">
        <v>373</v>
      </c>
      <c r="I55" s="206" t="s">
        <v>373</v>
      </c>
      <c r="J55" s="206" t="s">
        <v>373</v>
      </c>
      <c r="K55" s="207" t="s">
        <v>373</v>
      </c>
      <c r="L55" s="207" t="s">
        <v>1075</v>
      </c>
      <c r="M55" s="208" t="s">
        <v>452</v>
      </c>
      <c r="N55" s="26" t="str">
        <f>Table2[[#This Row],[Band/Band Combination]]&amp;" "&amp;Table2[[#This Row],[Power Class]]&amp;" "&amp;Table2[[#This Row],[RAN4
Release]]</f>
        <v>CA_n66A-n78A PC3 Rel-16</v>
      </c>
      <c r="O55" s="89" t="s">
        <v>992</v>
      </c>
      <c r="P55" s="29" t="s">
        <v>1077</v>
      </c>
      <c r="Q55" s="86">
        <v>0</v>
      </c>
      <c r="R55" s="86">
        <v>0</v>
      </c>
      <c r="S55" s="86">
        <v>0</v>
      </c>
      <c r="T55" s="86">
        <v>0</v>
      </c>
      <c r="U55" s="29"/>
      <c r="V55" s="86"/>
      <c r="W55" s="86"/>
      <c r="X55" s="86"/>
      <c r="Y55" s="34">
        <v>2</v>
      </c>
      <c r="Z55" s="34">
        <v>2</v>
      </c>
      <c r="AA55" s="35" t="s">
        <v>393</v>
      </c>
      <c r="AB55" s="29" t="s">
        <v>842</v>
      </c>
      <c r="AC55" s="60" t="s">
        <v>712</v>
      </c>
      <c r="AD55" s="29"/>
      <c r="AE55" s="22"/>
    </row>
    <row r="56" spans="1:31" ht="26.4" customHeight="1">
      <c r="A56" s="29">
        <v>54</v>
      </c>
      <c r="B56" s="26" t="s">
        <v>315</v>
      </c>
      <c r="C56" s="26" t="s">
        <v>917</v>
      </c>
      <c r="D56" s="214" t="s">
        <v>995</v>
      </c>
      <c r="E56" s="214"/>
      <c r="F56" s="206">
        <v>70</v>
      </c>
      <c r="G56" s="206">
        <v>71</v>
      </c>
      <c r="H56" s="206" t="s">
        <v>373</v>
      </c>
      <c r="I56" s="206" t="s">
        <v>373</v>
      </c>
      <c r="J56" s="206" t="s">
        <v>373</v>
      </c>
      <c r="K56" s="207" t="s">
        <v>373</v>
      </c>
      <c r="L56" s="207" t="s">
        <v>1075</v>
      </c>
      <c r="M56" s="208" t="s">
        <v>452</v>
      </c>
      <c r="N56" s="26" t="str">
        <f>Table2[[#This Row],[Band/Band Combination]]&amp;" "&amp;Table2[[#This Row],[Power Class]]&amp;" "&amp;Table2[[#This Row],[RAN4
Release]]</f>
        <v>CA_n70A-n71A PC3 Rel-16</v>
      </c>
      <c r="O56" s="89" t="s">
        <v>992</v>
      </c>
      <c r="P56" s="29" t="s">
        <v>808</v>
      </c>
      <c r="Q56" s="29"/>
      <c r="R56" s="86"/>
      <c r="S56" s="29"/>
      <c r="T56" s="86"/>
      <c r="U56" s="29"/>
      <c r="V56" s="86"/>
      <c r="W56" s="86"/>
      <c r="X56" s="86"/>
      <c r="Y56" s="34">
        <v>2</v>
      </c>
      <c r="Z56" s="34">
        <v>2</v>
      </c>
      <c r="AA56" s="35" t="s">
        <v>393</v>
      </c>
      <c r="AB56" s="29" t="s">
        <v>1191</v>
      </c>
      <c r="AC56" s="60" t="s">
        <v>814</v>
      </c>
      <c r="AD56" s="29"/>
      <c r="AE56" s="22"/>
    </row>
    <row r="57" spans="1:31" ht="13.25" customHeight="1">
      <c r="A57" s="29">
        <v>55</v>
      </c>
      <c r="B57" s="26" t="s">
        <v>315</v>
      </c>
      <c r="C57" s="26" t="s">
        <v>945</v>
      </c>
      <c r="D57" s="214" t="s">
        <v>945</v>
      </c>
      <c r="E57" s="214"/>
      <c r="F57" s="206">
        <v>71</v>
      </c>
      <c r="G57" s="206">
        <v>77</v>
      </c>
      <c r="H57" s="206" t="s">
        <v>373</v>
      </c>
      <c r="I57" s="206" t="s">
        <v>373</v>
      </c>
      <c r="J57" s="206" t="s">
        <v>373</v>
      </c>
      <c r="K57" s="207" t="s">
        <v>373</v>
      </c>
      <c r="L57" s="207" t="s">
        <v>1075</v>
      </c>
      <c r="M57" s="208" t="s">
        <v>641</v>
      </c>
      <c r="N57" s="26" t="str">
        <f>Table2[[#This Row],[Band/Band Combination]]&amp;" "&amp;Table2[[#This Row],[Power Class]]&amp;" "&amp;Table2[[#This Row],[RAN4
Release]]</f>
        <v>CA_n71A-n77A PC3 Rel-17</v>
      </c>
      <c r="O57" s="89" t="s">
        <v>992</v>
      </c>
      <c r="P57" s="29" t="s">
        <v>1043</v>
      </c>
      <c r="Q57" s="86">
        <v>0</v>
      </c>
      <c r="R57" s="86">
        <v>0</v>
      </c>
      <c r="S57" s="86">
        <v>0</v>
      </c>
      <c r="T57" s="86">
        <v>0</v>
      </c>
      <c r="U57" s="29"/>
      <c r="V57" s="86"/>
      <c r="W57" s="86"/>
      <c r="X57" s="86"/>
      <c r="Y57" s="34">
        <v>2</v>
      </c>
      <c r="Z57" s="34">
        <v>2</v>
      </c>
      <c r="AA57" s="35" t="s">
        <v>393</v>
      </c>
      <c r="AB57" s="29" t="s">
        <v>1130</v>
      </c>
      <c r="AC57" s="60" t="s">
        <v>712</v>
      </c>
      <c r="AD57" s="29"/>
      <c r="AE57" s="22"/>
    </row>
    <row r="58" spans="1:31" s="88" customFormat="1" ht="13">
      <c r="A58" s="29">
        <v>56</v>
      </c>
      <c r="B58" s="26" t="s">
        <v>315</v>
      </c>
      <c r="C58" s="210" t="s">
        <v>1046</v>
      </c>
      <c r="D58" s="29" t="s">
        <v>924</v>
      </c>
      <c r="E58" s="29"/>
      <c r="F58" s="215">
        <v>5</v>
      </c>
      <c r="G58" s="206">
        <v>78</v>
      </c>
      <c r="H58" s="206">
        <v>78</v>
      </c>
      <c r="I58" s="206" t="s">
        <v>373</v>
      </c>
      <c r="J58" s="206" t="s">
        <v>373</v>
      </c>
      <c r="K58" s="207" t="s">
        <v>373</v>
      </c>
      <c r="L58" s="207" t="s">
        <v>1075</v>
      </c>
      <c r="M58" s="208" t="s">
        <v>641</v>
      </c>
      <c r="N58" s="26" t="str">
        <f>Table2[[#This Row],[Band/Band Combination]]&amp;" "&amp;Table2[[#This Row],[Power Class]]&amp;" "&amp;Table2[[#This Row],[RAN4
Release]]</f>
        <v>CA_n5A-n78(2A) PC3 Rel-17</v>
      </c>
      <c r="O58" s="89" t="s">
        <v>992</v>
      </c>
      <c r="P58" s="86" t="s">
        <v>1048</v>
      </c>
      <c r="Q58" s="86"/>
      <c r="R58" s="86"/>
      <c r="S58" s="86"/>
      <c r="T58" s="86"/>
      <c r="U58" s="86"/>
      <c r="V58" s="86"/>
      <c r="W58" s="86"/>
      <c r="X58" s="86"/>
      <c r="Y58" s="34">
        <v>2</v>
      </c>
      <c r="Z58" s="34">
        <v>3</v>
      </c>
      <c r="AA58" s="35" t="s">
        <v>393</v>
      </c>
      <c r="AB58" s="29" t="s">
        <v>469</v>
      </c>
      <c r="AC58" s="60" t="s">
        <v>898</v>
      </c>
      <c r="AD58" s="29"/>
    </row>
    <row r="59" spans="1:31" s="88" customFormat="1" ht="13">
      <c r="A59" s="29">
        <v>57</v>
      </c>
      <c r="B59" s="26" t="s">
        <v>315</v>
      </c>
      <c r="C59" s="26" t="s">
        <v>1143</v>
      </c>
      <c r="D59" s="205" t="s">
        <v>373</v>
      </c>
      <c r="E59" s="29"/>
      <c r="F59" s="206">
        <v>25</v>
      </c>
      <c r="G59" s="206">
        <v>25</v>
      </c>
      <c r="H59" s="206">
        <v>41</v>
      </c>
      <c r="I59" s="206" t="s">
        <v>373</v>
      </c>
      <c r="J59" s="206" t="s">
        <v>373</v>
      </c>
      <c r="K59" s="207" t="s">
        <v>373</v>
      </c>
      <c r="L59" s="207" t="s">
        <v>1075</v>
      </c>
      <c r="M59" s="208" t="s">
        <v>452</v>
      </c>
      <c r="N59" s="26" t="str">
        <f>Table2[[#This Row],[Band/Band Combination]]&amp;" "&amp;Table2[[#This Row],[Power Class]]&amp;" "&amp;Table2[[#This Row],[RAN4
Release]]</f>
        <v>CA_n25(2A)-n41A PC3 Rel-16</v>
      </c>
      <c r="O59" s="89" t="s">
        <v>992</v>
      </c>
      <c r="P59" s="29" t="s">
        <v>1315</v>
      </c>
      <c r="Q59" s="86"/>
      <c r="R59" s="86"/>
      <c r="S59" s="86"/>
      <c r="T59" s="86"/>
      <c r="U59" s="29"/>
      <c r="V59" s="86"/>
      <c r="W59" s="86"/>
      <c r="X59" s="86"/>
      <c r="Y59" s="34">
        <v>2</v>
      </c>
      <c r="Z59" s="34">
        <v>3</v>
      </c>
      <c r="AA59" s="35" t="s">
        <v>393</v>
      </c>
      <c r="AB59" s="29" t="s">
        <v>467</v>
      </c>
      <c r="AC59" s="29" t="s">
        <v>898</v>
      </c>
      <c r="AD59" s="29"/>
    </row>
    <row r="60" spans="1:31" s="88" customFormat="1" ht="13.25" customHeight="1">
      <c r="A60" s="29">
        <v>58</v>
      </c>
      <c r="B60" s="26" t="s">
        <v>315</v>
      </c>
      <c r="C60" s="26" t="s">
        <v>1156</v>
      </c>
      <c r="D60" s="205" t="s">
        <v>373</v>
      </c>
      <c r="E60" s="29"/>
      <c r="F60" s="206">
        <v>25</v>
      </c>
      <c r="G60" s="206">
        <v>25</v>
      </c>
      <c r="H60" s="206">
        <v>66</v>
      </c>
      <c r="I60" s="206" t="s">
        <v>373</v>
      </c>
      <c r="J60" s="206" t="s">
        <v>373</v>
      </c>
      <c r="K60" s="207" t="s">
        <v>373</v>
      </c>
      <c r="L60" s="207" t="s">
        <v>1075</v>
      </c>
      <c r="M60" s="208" t="s">
        <v>452</v>
      </c>
      <c r="N60" s="26" t="str">
        <f>Table2[[#This Row],[Band/Band Combination]]&amp;" "&amp;Table2[[#This Row],[Power Class]]&amp;" "&amp;Table2[[#This Row],[RAN4
Release]]</f>
        <v>CA_n25(2A)-n66A PC3 Rel-16</v>
      </c>
      <c r="O60" s="89" t="s">
        <v>992</v>
      </c>
      <c r="P60" s="29" t="s">
        <v>1315</v>
      </c>
      <c r="Q60" s="86"/>
      <c r="R60" s="86"/>
      <c r="S60" s="86"/>
      <c r="T60" s="86"/>
      <c r="U60" s="29"/>
      <c r="V60" s="86"/>
      <c r="W60" s="86"/>
      <c r="X60" s="86"/>
      <c r="Y60" s="34">
        <v>2</v>
      </c>
      <c r="Z60" s="34">
        <v>3</v>
      </c>
      <c r="AA60" s="35" t="s">
        <v>393</v>
      </c>
      <c r="AB60" s="29" t="s">
        <v>467</v>
      </c>
      <c r="AC60" s="29" t="s">
        <v>898</v>
      </c>
      <c r="AD60" s="29"/>
    </row>
    <row r="61" spans="1:31" s="88" customFormat="1" ht="13">
      <c r="A61" s="29">
        <v>59</v>
      </c>
      <c r="B61" s="26" t="s">
        <v>315</v>
      </c>
      <c r="C61" s="26" t="s">
        <v>1157</v>
      </c>
      <c r="D61" s="205" t="s">
        <v>373</v>
      </c>
      <c r="E61" s="29"/>
      <c r="F61" s="206">
        <v>25</v>
      </c>
      <c r="G61" s="206">
        <v>25</v>
      </c>
      <c r="H61" s="206">
        <v>71</v>
      </c>
      <c r="I61" s="206" t="s">
        <v>373</v>
      </c>
      <c r="J61" s="206" t="s">
        <v>373</v>
      </c>
      <c r="K61" s="207" t="s">
        <v>373</v>
      </c>
      <c r="L61" s="207" t="s">
        <v>1075</v>
      </c>
      <c r="M61" s="208" t="s">
        <v>641</v>
      </c>
      <c r="N61" s="26" t="str">
        <f>Table2[[#This Row],[Band/Band Combination]]&amp;" "&amp;Table2[[#This Row],[Power Class]]&amp;" "&amp;Table2[[#This Row],[RAN4
Release]]</f>
        <v>CA_n25(2A)-n71A PC3 Rel-17</v>
      </c>
      <c r="O61" s="89" t="s">
        <v>992</v>
      </c>
      <c r="P61" s="29"/>
      <c r="Q61" s="86"/>
      <c r="R61" s="86"/>
      <c r="S61" s="86"/>
      <c r="T61" s="86"/>
      <c r="U61" s="29"/>
      <c r="V61" s="86"/>
      <c r="W61" s="86"/>
      <c r="X61" s="86"/>
      <c r="Y61" s="34">
        <v>2</v>
      </c>
      <c r="Z61" s="34">
        <v>3</v>
      </c>
      <c r="AA61" s="35" t="s">
        <v>393</v>
      </c>
      <c r="AB61" s="29" t="s">
        <v>467</v>
      </c>
      <c r="AC61" s="29" t="s">
        <v>898</v>
      </c>
      <c r="AD61" s="29"/>
    </row>
    <row r="62" spans="1:31" s="88" customFormat="1" ht="13">
      <c r="A62" s="29">
        <v>60</v>
      </c>
      <c r="B62" s="26" t="s">
        <v>315</v>
      </c>
      <c r="C62" s="26" t="s">
        <v>1145</v>
      </c>
      <c r="D62" s="205" t="s">
        <v>373</v>
      </c>
      <c r="E62" s="29"/>
      <c r="F62" s="206">
        <v>25</v>
      </c>
      <c r="G62" s="206">
        <v>25</v>
      </c>
      <c r="H62" s="206">
        <v>77</v>
      </c>
      <c r="I62" s="206" t="s">
        <v>373</v>
      </c>
      <c r="J62" s="206" t="s">
        <v>373</v>
      </c>
      <c r="K62" s="217" t="s">
        <v>373</v>
      </c>
      <c r="L62" s="217" t="s">
        <v>1075</v>
      </c>
      <c r="M62" s="34" t="s">
        <v>641</v>
      </c>
      <c r="N62" s="26" t="str">
        <f>Table2[[#This Row],[Band/Band Combination]]&amp;" "&amp;Table2[[#This Row],[Power Class]]&amp;" "&amp;Table2[[#This Row],[RAN4
Release]]</f>
        <v>CA_n25(2A)-n77A PC3 Rel-17</v>
      </c>
      <c r="O62" s="89" t="s">
        <v>991</v>
      </c>
      <c r="P62" s="29"/>
      <c r="Q62" s="86"/>
      <c r="R62" s="86"/>
      <c r="S62" s="86"/>
      <c r="T62" s="86"/>
      <c r="U62" s="29"/>
      <c r="V62" s="86"/>
      <c r="W62" s="86"/>
      <c r="X62" s="86"/>
      <c r="Y62" s="34">
        <v>2</v>
      </c>
      <c r="Z62" s="34">
        <v>3</v>
      </c>
      <c r="AA62" s="35" t="s">
        <v>393</v>
      </c>
      <c r="AB62" s="29" t="s">
        <v>467</v>
      </c>
      <c r="AC62" s="29" t="s">
        <v>898</v>
      </c>
      <c r="AD62" s="29"/>
    </row>
    <row r="63" spans="1:31" s="88" customFormat="1" ht="13">
      <c r="A63" s="29">
        <v>61</v>
      </c>
      <c r="B63" s="26" t="s">
        <v>315</v>
      </c>
      <c r="C63" s="26" t="s">
        <v>1147</v>
      </c>
      <c r="D63" s="205" t="s">
        <v>373</v>
      </c>
      <c r="E63" s="29"/>
      <c r="F63" s="206">
        <v>25</v>
      </c>
      <c r="G63" s="206">
        <v>41</v>
      </c>
      <c r="H63" s="206">
        <v>41</v>
      </c>
      <c r="I63" s="206" t="s">
        <v>373</v>
      </c>
      <c r="J63" s="206" t="s">
        <v>373</v>
      </c>
      <c r="K63" s="217" t="s">
        <v>373</v>
      </c>
      <c r="L63" s="217" t="s">
        <v>1075</v>
      </c>
      <c r="M63" s="34" t="s">
        <v>452</v>
      </c>
      <c r="N63" s="26" t="str">
        <f>Table2[[#This Row],[Band/Band Combination]]&amp;" "&amp;Table2[[#This Row],[Power Class]]&amp;" "&amp;Table2[[#This Row],[RAN4
Release]]</f>
        <v>CA_n25A-n41(2A) PC3 Rel-16</v>
      </c>
      <c r="O63" s="89" t="s">
        <v>992</v>
      </c>
      <c r="P63" s="29" t="s">
        <v>1315</v>
      </c>
      <c r="Q63" s="86"/>
      <c r="R63" s="86"/>
      <c r="S63" s="86"/>
      <c r="T63" s="86"/>
      <c r="U63" s="29"/>
      <c r="V63" s="86"/>
      <c r="W63" s="86"/>
      <c r="X63" s="86"/>
      <c r="Y63" s="34">
        <v>2</v>
      </c>
      <c r="Z63" s="34">
        <v>3</v>
      </c>
      <c r="AA63" s="35" t="s">
        <v>393</v>
      </c>
      <c r="AB63" s="29" t="s">
        <v>467</v>
      </c>
      <c r="AC63" s="29" t="s">
        <v>898</v>
      </c>
      <c r="AD63" s="29"/>
    </row>
    <row r="64" spans="1:31" s="88" customFormat="1" ht="13">
      <c r="A64" s="29">
        <v>62</v>
      </c>
      <c r="B64" s="26" t="s">
        <v>315</v>
      </c>
      <c r="C64" s="26" t="s">
        <v>1148</v>
      </c>
      <c r="D64" s="205" t="s">
        <v>373</v>
      </c>
      <c r="E64" s="29"/>
      <c r="F64" s="206">
        <v>25</v>
      </c>
      <c r="G64" s="206">
        <v>41</v>
      </c>
      <c r="H64" s="206">
        <v>41</v>
      </c>
      <c r="I64" s="206" t="s">
        <v>373</v>
      </c>
      <c r="J64" s="206" t="s">
        <v>373</v>
      </c>
      <c r="K64" s="217" t="s">
        <v>373</v>
      </c>
      <c r="L64" s="217" t="s">
        <v>1075</v>
      </c>
      <c r="M64" s="34" t="s">
        <v>452</v>
      </c>
      <c r="N64" s="26" t="str">
        <f>Table2[[#This Row],[Band/Band Combination]]&amp;" "&amp;Table2[[#This Row],[Power Class]]&amp;" "&amp;Table2[[#This Row],[RAN4
Release]]</f>
        <v>CA_n25A-n41C PC3 Rel-16</v>
      </c>
      <c r="O64" s="89" t="s">
        <v>992</v>
      </c>
      <c r="P64" s="29" t="s">
        <v>1315</v>
      </c>
      <c r="Q64" s="86"/>
      <c r="R64" s="86"/>
      <c r="S64" s="86"/>
      <c r="T64" s="86"/>
      <c r="U64" s="29"/>
      <c r="V64" s="86"/>
      <c r="W64" s="86"/>
      <c r="X64" s="86"/>
      <c r="Y64" s="34">
        <v>2</v>
      </c>
      <c r="Z64" s="34">
        <v>3</v>
      </c>
      <c r="AA64" s="35" t="s">
        <v>393</v>
      </c>
      <c r="AB64" s="29" t="s">
        <v>467</v>
      </c>
      <c r="AC64" s="29" t="s">
        <v>898</v>
      </c>
      <c r="AD64" s="29"/>
    </row>
    <row r="65" spans="1:30" s="88" customFormat="1" ht="13.4" customHeight="1">
      <c r="A65" s="29">
        <v>63</v>
      </c>
      <c r="B65" s="26" t="s">
        <v>315</v>
      </c>
      <c r="C65" s="26" t="s">
        <v>1158</v>
      </c>
      <c r="D65" s="205" t="s">
        <v>373</v>
      </c>
      <c r="E65" s="29"/>
      <c r="F65" s="206">
        <v>25</v>
      </c>
      <c r="G65" s="206">
        <v>71</v>
      </c>
      <c r="H65" s="206">
        <v>71</v>
      </c>
      <c r="I65" s="206" t="s">
        <v>373</v>
      </c>
      <c r="J65" s="206" t="s">
        <v>373</v>
      </c>
      <c r="K65" s="217" t="s">
        <v>373</v>
      </c>
      <c r="L65" s="217" t="s">
        <v>1075</v>
      </c>
      <c r="M65" s="34" t="s">
        <v>641</v>
      </c>
      <c r="N65" s="26" t="str">
        <f>Table2[[#This Row],[Band/Band Combination]]&amp;" "&amp;Table2[[#This Row],[Power Class]]&amp;" "&amp;Table2[[#This Row],[RAN4
Release]]</f>
        <v>CA_n25A-n71B PC3 Rel-17</v>
      </c>
      <c r="O65" s="89" t="s">
        <v>993</v>
      </c>
      <c r="P65" s="29"/>
      <c r="Q65" s="86"/>
      <c r="R65" s="86"/>
      <c r="S65" s="86"/>
      <c r="T65" s="86"/>
      <c r="U65" s="29"/>
      <c r="V65" s="86"/>
      <c r="W65" s="86"/>
      <c r="X65" s="86"/>
      <c r="Y65" s="34">
        <v>2</v>
      </c>
      <c r="Z65" s="34">
        <v>3</v>
      </c>
      <c r="AA65" s="35" t="s">
        <v>393</v>
      </c>
      <c r="AB65" s="29" t="s">
        <v>467</v>
      </c>
      <c r="AC65" s="29" t="s">
        <v>898</v>
      </c>
      <c r="AD65" s="29"/>
    </row>
    <row r="66" spans="1:30" s="88" customFormat="1" ht="13.4" customHeight="1">
      <c r="A66" s="29">
        <v>64</v>
      </c>
      <c r="B66" s="26" t="s">
        <v>315</v>
      </c>
      <c r="C66" s="210" t="s">
        <v>1095</v>
      </c>
      <c r="D66" s="29" t="s">
        <v>1094</v>
      </c>
      <c r="E66" s="29"/>
      <c r="F66" s="206">
        <v>25</v>
      </c>
      <c r="G66" s="206">
        <v>77</v>
      </c>
      <c r="H66" s="206">
        <v>77</v>
      </c>
      <c r="I66" s="206" t="s">
        <v>373</v>
      </c>
      <c r="J66" s="206" t="s">
        <v>373</v>
      </c>
      <c r="K66" s="217" t="s">
        <v>373</v>
      </c>
      <c r="L66" s="217" t="s">
        <v>1075</v>
      </c>
      <c r="M66" s="34" t="s">
        <v>641</v>
      </c>
      <c r="N66" s="26" t="str">
        <f>Table2[[#This Row],[Band/Band Combination]]&amp;" "&amp;Table2[[#This Row],[Power Class]]&amp;" "&amp;Table2[[#This Row],[RAN4
Release]]</f>
        <v>CA_n25A-n77(2A) PC3 Rel-17</v>
      </c>
      <c r="O66" s="89" t="s">
        <v>992</v>
      </c>
      <c r="P66" s="29" t="s">
        <v>1077</v>
      </c>
      <c r="Q66" s="86"/>
      <c r="R66" s="86"/>
      <c r="S66" s="86"/>
      <c r="T66" s="86"/>
      <c r="U66" s="29"/>
      <c r="V66" s="86"/>
      <c r="W66" s="86"/>
      <c r="X66" s="86"/>
      <c r="Y66" s="34">
        <v>2</v>
      </c>
      <c r="Z66" s="34">
        <v>3</v>
      </c>
      <c r="AA66" s="35" t="s">
        <v>393</v>
      </c>
      <c r="AB66" s="29" t="s">
        <v>1187</v>
      </c>
      <c r="AC66" s="60" t="s">
        <v>812</v>
      </c>
      <c r="AD66" s="29"/>
    </row>
    <row r="67" spans="1:30" s="88" customFormat="1" ht="25">
      <c r="A67" s="29">
        <v>65</v>
      </c>
      <c r="B67" s="26" t="s">
        <v>315</v>
      </c>
      <c r="C67" s="210" t="s">
        <v>1097</v>
      </c>
      <c r="D67" s="29" t="s">
        <v>1096</v>
      </c>
      <c r="E67" s="29"/>
      <c r="F67" s="206">
        <v>25</v>
      </c>
      <c r="G67" s="206">
        <v>78</v>
      </c>
      <c r="H67" s="206">
        <v>78</v>
      </c>
      <c r="I67" s="206" t="s">
        <v>373</v>
      </c>
      <c r="J67" s="206" t="s">
        <v>373</v>
      </c>
      <c r="K67" s="217" t="s">
        <v>373</v>
      </c>
      <c r="L67" s="217" t="s">
        <v>1075</v>
      </c>
      <c r="M67" s="34" t="s">
        <v>452</v>
      </c>
      <c r="N67" s="26" t="str">
        <f>Table2[[#This Row],[Band/Band Combination]]&amp;" "&amp;Table2[[#This Row],[Power Class]]&amp;" "&amp;Table2[[#This Row],[RAN4
Release]]</f>
        <v>CA_n25A-n78(2A) PC3 Rel-16</v>
      </c>
      <c r="O67" s="89" t="s">
        <v>992</v>
      </c>
      <c r="P67" s="29" t="s">
        <v>1077</v>
      </c>
      <c r="Q67" s="86"/>
      <c r="R67" s="86"/>
      <c r="S67" s="86"/>
      <c r="T67" s="86"/>
      <c r="U67" s="29"/>
      <c r="V67" s="86"/>
      <c r="W67" s="86"/>
      <c r="X67" s="86"/>
      <c r="Y67" s="34">
        <v>2</v>
      </c>
      <c r="Z67" s="34">
        <v>3</v>
      </c>
      <c r="AA67" s="35" t="s">
        <v>393</v>
      </c>
      <c r="AB67" s="29" t="s">
        <v>469</v>
      </c>
      <c r="AC67" s="60" t="s">
        <v>812</v>
      </c>
      <c r="AD67" s="29"/>
    </row>
    <row r="68" spans="1:30" s="88" customFormat="1" ht="25">
      <c r="A68" s="29">
        <v>66</v>
      </c>
      <c r="B68" s="26" t="s">
        <v>315</v>
      </c>
      <c r="C68" s="26" t="s">
        <v>1196</v>
      </c>
      <c r="D68" s="29" t="s">
        <v>1051</v>
      </c>
      <c r="E68" s="29"/>
      <c r="F68" s="206">
        <v>26</v>
      </c>
      <c r="G68" s="206">
        <v>66</v>
      </c>
      <c r="H68" s="206">
        <v>66</v>
      </c>
      <c r="I68" s="206" t="s">
        <v>373</v>
      </c>
      <c r="J68" s="206" t="s">
        <v>373</v>
      </c>
      <c r="K68" s="217" t="s">
        <v>373</v>
      </c>
      <c r="L68" s="217" t="s">
        <v>1075</v>
      </c>
      <c r="M68" s="34" t="s">
        <v>641</v>
      </c>
      <c r="N68" s="26" t="str">
        <f>Table2[[#This Row],[Band/Band Combination]]&amp;" "&amp;Table2[[#This Row],[Power Class]]&amp;" "&amp;Table2[[#This Row],[RAN4
Release]]</f>
        <v>CA_n26A-n66(2A) PC3 Rel-17</v>
      </c>
      <c r="O68" s="89" t="s">
        <v>992</v>
      </c>
      <c r="P68" s="29" t="s">
        <v>1201</v>
      </c>
      <c r="Q68" s="86"/>
      <c r="R68" s="86"/>
      <c r="S68" s="86"/>
      <c r="T68" s="86"/>
      <c r="U68" s="29"/>
      <c r="V68" s="86"/>
      <c r="W68" s="86"/>
      <c r="X68" s="86"/>
      <c r="Y68" s="34">
        <v>2</v>
      </c>
      <c r="Z68" s="34">
        <v>3</v>
      </c>
      <c r="AA68" s="35" t="s">
        <v>393</v>
      </c>
      <c r="AB68" s="29" t="s">
        <v>1191</v>
      </c>
      <c r="AC68" s="60" t="s">
        <v>812</v>
      </c>
      <c r="AD68" s="29"/>
    </row>
    <row r="69" spans="1:30" s="88" customFormat="1" ht="13">
      <c r="A69" s="29">
        <v>67</v>
      </c>
      <c r="B69" s="26" t="s">
        <v>315</v>
      </c>
      <c r="C69" s="26" t="s">
        <v>919</v>
      </c>
      <c r="D69" s="205" t="s">
        <v>373</v>
      </c>
      <c r="E69" s="29"/>
      <c r="F69" s="206">
        <v>29</v>
      </c>
      <c r="G69" s="206">
        <v>66</v>
      </c>
      <c r="H69" s="206">
        <v>66</v>
      </c>
      <c r="I69" s="206" t="s">
        <v>373</v>
      </c>
      <c r="J69" s="206" t="s">
        <v>373</v>
      </c>
      <c r="K69" s="217" t="s">
        <v>373</v>
      </c>
      <c r="L69" s="217" t="s">
        <v>1075</v>
      </c>
      <c r="M69" s="34" t="s">
        <v>452</v>
      </c>
      <c r="N69" s="26" t="str">
        <f>Table2[[#This Row],[Band/Band Combination]]&amp;" "&amp;Table2[[#This Row],[Power Class]]&amp;" "&amp;Table2[[#This Row],[RAN4
Release]]</f>
        <v>CA_n29A-n66(2A) PC3 Rel-16</v>
      </c>
      <c r="O69" s="89" t="s">
        <v>992</v>
      </c>
      <c r="P69" s="29" t="s">
        <v>633</v>
      </c>
      <c r="Q69" s="29"/>
      <c r="R69" s="86"/>
      <c r="S69" s="29"/>
      <c r="T69" s="86"/>
      <c r="U69" s="29"/>
      <c r="V69" s="86"/>
      <c r="W69" s="86"/>
      <c r="X69" s="86"/>
      <c r="Y69" s="34">
        <v>2</v>
      </c>
      <c r="Z69" s="34">
        <v>3</v>
      </c>
      <c r="AA69" s="35" t="s">
        <v>393</v>
      </c>
      <c r="AB69" s="29" t="s">
        <v>1202</v>
      </c>
      <c r="AC69" s="60" t="s">
        <v>898</v>
      </c>
      <c r="AD69" s="29"/>
    </row>
    <row r="70" spans="1:30" s="88" customFormat="1" ht="13">
      <c r="A70" s="29">
        <v>68</v>
      </c>
      <c r="B70" s="26" t="s">
        <v>315</v>
      </c>
      <c r="C70" s="26" t="s">
        <v>1150</v>
      </c>
      <c r="D70" s="205" t="s">
        <v>373</v>
      </c>
      <c r="E70" s="29"/>
      <c r="F70" s="206">
        <v>41</v>
      </c>
      <c r="G70" s="206">
        <v>41</v>
      </c>
      <c r="H70" s="206">
        <v>66</v>
      </c>
      <c r="I70" s="206" t="s">
        <v>373</v>
      </c>
      <c r="J70" s="206" t="s">
        <v>373</v>
      </c>
      <c r="K70" s="217" t="s">
        <v>373</v>
      </c>
      <c r="L70" s="217" t="s">
        <v>1075</v>
      </c>
      <c r="M70" s="34" t="s">
        <v>452</v>
      </c>
      <c r="N70" s="26" t="str">
        <f>Table2[[#This Row],[Band/Band Combination]]&amp;" "&amp;Table2[[#This Row],[Power Class]]&amp;" "&amp;Table2[[#This Row],[RAN4
Release]]</f>
        <v>CA_n41(2A)-n66A PC3 Rel-16</v>
      </c>
      <c r="O70" s="89" t="s">
        <v>993</v>
      </c>
      <c r="P70" s="29"/>
      <c r="Q70" s="86"/>
      <c r="R70" s="86"/>
      <c r="S70" s="86"/>
      <c r="T70" s="86"/>
      <c r="U70" s="29"/>
      <c r="V70" s="86"/>
      <c r="W70" s="86"/>
      <c r="X70" s="86"/>
      <c r="Y70" s="34">
        <v>2</v>
      </c>
      <c r="Z70" s="34">
        <v>3</v>
      </c>
      <c r="AA70" s="35" t="s">
        <v>393</v>
      </c>
      <c r="AB70" s="29" t="s">
        <v>467</v>
      </c>
      <c r="AC70" s="29" t="s">
        <v>898</v>
      </c>
      <c r="AD70" s="29"/>
    </row>
    <row r="71" spans="1:30" s="88" customFormat="1" ht="13">
      <c r="A71" s="29">
        <v>69</v>
      </c>
      <c r="B71" s="26" t="s">
        <v>315</v>
      </c>
      <c r="C71" s="26" t="s">
        <v>1151</v>
      </c>
      <c r="D71" s="205" t="s">
        <v>373</v>
      </c>
      <c r="E71" s="29"/>
      <c r="F71" s="206">
        <v>41</v>
      </c>
      <c r="G71" s="206">
        <v>41</v>
      </c>
      <c r="H71" s="206">
        <v>66</v>
      </c>
      <c r="I71" s="206" t="s">
        <v>373</v>
      </c>
      <c r="J71" s="206" t="s">
        <v>373</v>
      </c>
      <c r="K71" s="217" t="s">
        <v>373</v>
      </c>
      <c r="L71" s="217" t="s">
        <v>1075</v>
      </c>
      <c r="M71" s="34" t="s">
        <v>452</v>
      </c>
      <c r="N71" s="26" t="str">
        <f>Table2[[#This Row],[Band/Band Combination]]&amp;" "&amp;Table2[[#This Row],[Power Class]]&amp;" "&amp;Table2[[#This Row],[RAN4
Release]]</f>
        <v>CA_n41C-n66A PC3 Rel-16</v>
      </c>
      <c r="O71" s="89" t="s">
        <v>993</v>
      </c>
      <c r="P71" s="29"/>
      <c r="Q71" s="86"/>
      <c r="R71" s="86"/>
      <c r="S71" s="86"/>
      <c r="T71" s="86"/>
      <c r="U71" s="29"/>
      <c r="V71" s="86"/>
      <c r="W71" s="86"/>
      <c r="X71" s="86"/>
      <c r="Y71" s="34">
        <v>2</v>
      </c>
      <c r="Z71" s="34">
        <v>3</v>
      </c>
      <c r="AA71" s="35" t="s">
        <v>393</v>
      </c>
      <c r="AB71" s="29" t="s">
        <v>467</v>
      </c>
      <c r="AC71" s="29" t="s">
        <v>898</v>
      </c>
      <c r="AD71" s="29"/>
    </row>
    <row r="72" spans="1:30" s="88" customFormat="1" ht="13">
      <c r="A72" s="29">
        <v>70</v>
      </c>
      <c r="B72" s="26" t="s">
        <v>315</v>
      </c>
      <c r="C72" s="26" t="s">
        <v>1146</v>
      </c>
      <c r="D72" s="205" t="s">
        <v>373</v>
      </c>
      <c r="E72" s="29"/>
      <c r="F72" s="206">
        <v>41</v>
      </c>
      <c r="G72" s="206">
        <v>41</v>
      </c>
      <c r="H72" s="206">
        <v>71</v>
      </c>
      <c r="I72" s="206" t="s">
        <v>373</v>
      </c>
      <c r="J72" s="206" t="s">
        <v>373</v>
      </c>
      <c r="K72" s="217" t="s">
        <v>373</v>
      </c>
      <c r="L72" s="217" t="s">
        <v>1075</v>
      </c>
      <c r="M72" s="34" t="s">
        <v>452</v>
      </c>
      <c r="N72" s="26" t="str">
        <f>Table2[[#This Row],[Band/Band Combination]]&amp;" "&amp;Table2[[#This Row],[Power Class]]&amp;" "&amp;Table2[[#This Row],[RAN4
Release]]</f>
        <v>CA_n41(2A)-n71A PC3 Rel-16</v>
      </c>
      <c r="O72" s="89" t="s">
        <v>993</v>
      </c>
      <c r="P72" s="29"/>
      <c r="Q72" s="86"/>
      <c r="R72" s="86"/>
      <c r="S72" s="86"/>
      <c r="T72" s="86"/>
      <c r="U72" s="29"/>
      <c r="V72" s="86"/>
      <c r="W72" s="86"/>
      <c r="X72" s="86"/>
      <c r="Y72" s="34">
        <v>2</v>
      </c>
      <c r="Z72" s="34">
        <v>3</v>
      </c>
      <c r="AA72" s="35" t="s">
        <v>393</v>
      </c>
      <c r="AB72" s="29" t="s">
        <v>467</v>
      </c>
      <c r="AC72" s="29" t="s">
        <v>898</v>
      </c>
      <c r="AD72" s="29"/>
    </row>
    <row r="73" spans="1:30" s="88" customFormat="1" ht="13">
      <c r="A73" s="29">
        <v>71</v>
      </c>
      <c r="B73" s="26" t="s">
        <v>315</v>
      </c>
      <c r="C73" s="26" t="s">
        <v>1149</v>
      </c>
      <c r="D73" s="205" t="s">
        <v>373</v>
      </c>
      <c r="E73" s="29"/>
      <c r="F73" s="206">
        <v>41</v>
      </c>
      <c r="G73" s="206">
        <v>41</v>
      </c>
      <c r="H73" s="206">
        <v>71</v>
      </c>
      <c r="I73" s="206" t="s">
        <v>373</v>
      </c>
      <c r="J73" s="206" t="s">
        <v>373</v>
      </c>
      <c r="K73" s="217" t="s">
        <v>373</v>
      </c>
      <c r="L73" s="217" t="s">
        <v>1075</v>
      </c>
      <c r="M73" s="34" t="s">
        <v>452</v>
      </c>
      <c r="N73" s="26" t="str">
        <f>Table2[[#This Row],[Band/Band Combination]]&amp;" "&amp;Table2[[#This Row],[Power Class]]&amp;" "&amp;Table2[[#This Row],[RAN4
Release]]</f>
        <v>CA_n41C-n71A PC3 Rel-16</v>
      </c>
      <c r="O73" s="89" t="s">
        <v>993</v>
      </c>
      <c r="P73" s="29"/>
      <c r="Q73" s="86"/>
      <c r="R73" s="86"/>
      <c r="S73" s="86"/>
      <c r="T73" s="86"/>
      <c r="U73" s="29"/>
      <c r="V73" s="86"/>
      <c r="W73" s="86"/>
      <c r="X73" s="86"/>
      <c r="Y73" s="34">
        <v>2</v>
      </c>
      <c r="Z73" s="34">
        <v>3</v>
      </c>
      <c r="AA73" s="35" t="s">
        <v>393</v>
      </c>
      <c r="AB73" s="29" t="s">
        <v>467</v>
      </c>
      <c r="AC73" s="29" t="s">
        <v>898</v>
      </c>
      <c r="AD73" s="29"/>
    </row>
    <row r="74" spans="1:30" s="88" customFormat="1" ht="13.4" customHeight="1">
      <c r="A74" s="29">
        <v>72</v>
      </c>
      <c r="B74" s="26" t="s">
        <v>315</v>
      </c>
      <c r="C74" s="26" t="s">
        <v>1161</v>
      </c>
      <c r="D74" s="205" t="s">
        <v>373</v>
      </c>
      <c r="E74" s="29"/>
      <c r="F74" s="206">
        <v>41</v>
      </c>
      <c r="G74" s="206">
        <v>41</v>
      </c>
      <c r="H74" s="206">
        <v>77</v>
      </c>
      <c r="I74" s="206" t="s">
        <v>373</v>
      </c>
      <c r="J74" s="206" t="s">
        <v>373</v>
      </c>
      <c r="K74" s="217" t="s">
        <v>373</v>
      </c>
      <c r="L74" s="217" t="s">
        <v>1075</v>
      </c>
      <c r="M74" s="34" t="s">
        <v>641</v>
      </c>
      <c r="N74" s="26" t="str">
        <f>Table2[[#This Row],[Band/Band Combination]]&amp;" "&amp;Table2[[#This Row],[Power Class]]&amp;" "&amp;Table2[[#This Row],[RAN4
Release]]</f>
        <v>CA_n41(2A)-n77A PC3 Rel-17</v>
      </c>
      <c r="O74" s="89" t="s">
        <v>993</v>
      </c>
      <c r="P74" s="29"/>
      <c r="Q74" s="86"/>
      <c r="R74" s="86"/>
      <c r="S74" s="86"/>
      <c r="T74" s="86"/>
      <c r="U74" s="29"/>
      <c r="V74" s="86"/>
      <c r="W74" s="86"/>
      <c r="X74" s="86"/>
      <c r="Y74" s="34">
        <v>2</v>
      </c>
      <c r="Z74" s="34">
        <v>3</v>
      </c>
      <c r="AA74" s="35" t="s">
        <v>393</v>
      </c>
      <c r="AB74" s="29" t="s">
        <v>467</v>
      </c>
      <c r="AC74" s="29" t="s">
        <v>898</v>
      </c>
      <c r="AD74" s="29"/>
    </row>
    <row r="75" spans="1:30" s="88" customFormat="1" ht="13">
      <c r="A75" s="29">
        <v>73</v>
      </c>
      <c r="B75" s="26" t="s">
        <v>315</v>
      </c>
      <c r="C75" s="26" t="s">
        <v>1154</v>
      </c>
      <c r="D75" s="205" t="s">
        <v>373</v>
      </c>
      <c r="E75" s="29"/>
      <c r="F75" s="206">
        <v>41</v>
      </c>
      <c r="G75" s="206">
        <v>71</v>
      </c>
      <c r="H75" s="206">
        <v>77</v>
      </c>
      <c r="I75" s="206" t="s">
        <v>373</v>
      </c>
      <c r="J75" s="206" t="s">
        <v>373</v>
      </c>
      <c r="K75" s="217" t="s">
        <v>373</v>
      </c>
      <c r="L75" s="217" t="s">
        <v>1075</v>
      </c>
      <c r="M75" s="34" t="s">
        <v>641</v>
      </c>
      <c r="N75" s="26" t="str">
        <f>Table2[[#This Row],[Band/Band Combination]]&amp;" "&amp;Table2[[#This Row],[Power Class]]&amp;" "&amp;Table2[[#This Row],[RAN4
Release]]</f>
        <v>CA_n41A-n71A-n77A PC3 Rel-17</v>
      </c>
      <c r="O75" s="89" t="s">
        <v>993</v>
      </c>
      <c r="P75" s="29"/>
      <c r="Q75" s="86"/>
      <c r="R75" s="86"/>
      <c r="S75" s="86"/>
      <c r="T75" s="86"/>
      <c r="U75" s="29"/>
      <c r="V75" s="86"/>
      <c r="W75" s="86"/>
      <c r="X75" s="86"/>
      <c r="Y75" s="34">
        <v>2</v>
      </c>
      <c r="Z75" s="34">
        <v>3</v>
      </c>
      <c r="AA75" s="35" t="s">
        <v>393</v>
      </c>
      <c r="AB75" s="29" t="s">
        <v>467</v>
      </c>
      <c r="AC75" s="29" t="s">
        <v>898</v>
      </c>
      <c r="AD75" s="29"/>
    </row>
    <row r="76" spans="1:30" s="88" customFormat="1" ht="13">
      <c r="A76" s="29">
        <v>74</v>
      </c>
      <c r="B76" s="26" t="s">
        <v>315</v>
      </c>
      <c r="C76" s="26" t="s">
        <v>1162</v>
      </c>
      <c r="D76" s="205" t="s">
        <v>373</v>
      </c>
      <c r="E76" s="29"/>
      <c r="F76" s="206">
        <v>41</v>
      </c>
      <c r="G76" s="206">
        <v>77</v>
      </c>
      <c r="H76" s="206">
        <v>77</v>
      </c>
      <c r="I76" s="206" t="s">
        <v>373</v>
      </c>
      <c r="J76" s="206" t="s">
        <v>373</v>
      </c>
      <c r="K76" s="217" t="s">
        <v>373</v>
      </c>
      <c r="L76" s="217" t="s">
        <v>1075</v>
      </c>
      <c r="M76" s="34" t="s">
        <v>641</v>
      </c>
      <c r="N76" s="26" t="str">
        <f>Table2[[#This Row],[Band/Band Combination]]&amp;" "&amp;Table2[[#This Row],[Power Class]]&amp;" "&amp;Table2[[#This Row],[RAN4
Release]]</f>
        <v>CA_n41A-n77(2A) PC3 Rel-17</v>
      </c>
      <c r="O76" s="89" t="s">
        <v>993</v>
      </c>
      <c r="P76" s="29"/>
      <c r="Q76" s="86"/>
      <c r="R76" s="86"/>
      <c r="S76" s="86"/>
      <c r="T76" s="86"/>
      <c r="U76" s="29"/>
      <c r="V76" s="86"/>
      <c r="W76" s="86"/>
      <c r="X76" s="86"/>
      <c r="Y76" s="34">
        <v>2</v>
      </c>
      <c r="Z76" s="34">
        <v>3</v>
      </c>
      <c r="AA76" s="35" t="s">
        <v>393</v>
      </c>
      <c r="AB76" s="29" t="s">
        <v>467</v>
      </c>
      <c r="AC76" s="29" t="s">
        <v>898</v>
      </c>
      <c r="AD76" s="29"/>
    </row>
    <row r="77" spans="1:30" s="88" customFormat="1" ht="13">
      <c r="A77" s="29">
        <v>75</v>
      </c>
      <c r="B77" s="26" t="s">
        <v>315</v>
      </c>
      <c r="C77" s="26" t="s">
        <v>1042</v>
      </c>
      <c r="D77" s="205" t="s">
        <v>373</v>
      </c>
      <c r="E77" s="29"/>
      <c r="F77" s="206">
        <v>48</v>
      </c>
      <c r="G77" s="206">
        <v>48</v>
      </c>
      <c r="H77" s="206">
        <v>77</v>
      </c>
      <c r="I77" s="206" t="s">
        <v>373</v>
      </c>
      <c r="J77" s="206" t="s">
        <v>373</v>
      </c>
      <c r="K77" s="217" t="s">
        <v>373</v>
      </c>
      <c r="L77" s="217" t="s">
        <v>1075</v>
      </c>
      <c r="M77" s="34" t="s">
        <v>641</v>
      </c>
      <c r="N77" s="26" t="str">
        <f>Table2[[#This Row],[Band/Band Combination]]&amp;" "&amp;Table2[[#This Row],[Power Class]]&amp;" "&amp;Table2[[#This Row],[RAN4
Release]]</f>
        <v>CA_n48(2A)-n77A PC3 Rel-17</v>
      </c>
      <c r="O77" s="89" t="s">
        <v>992</v>
      </c>
      <c r="P77" s="29" t="s">
        <v>1100</v>
      </c>
      <c r="Q77" s="29"/>
      <c r="R77" s="86"/>
      <c r="S77" s="89"/>
      <c r="T77" s="144"/>
      <c r="U77" s="29"/>
      <c r="V77" s="89"/>
      <c r="W77" s="89"/>
      <c r="X77" s="144"/>
      <c r="Y77" s="34">
        <v>2</v>
      </c>
      <c r="Z77" s="34">
        <v>3</v>
      </c>
      <c r="AA77" s="35" t="s">
        <v>393</v>
      </c>
      <c r="AB77" s="29" t="s">
        <v>1191</v>
      </c>
      <c r="AC77" s="29" t="s">
        <v>898</v>
      </c>
      <c r="AD77" s="29"/>
    </row>
    <row r="78" spans="1:30" s="88" customFormat="1" ht="25">
      <c r="A78" s="29">
        <v>76</v>
      </c>
      <c r="B78" s="26" t="s">
        <v>315</v>
      </c>
      <c r="C78" s="26" t="s">
        <v>920</v>
      </c>
      <c r="D78" s="205" t="s">
        <v>373</v>
      </c>
      <c r="E78" s="29"/>
      <c r="F78" s="206">
        <v>66</v>
      </c>
      <c r="G78" s="206">
        <v>66</v>
      </c>
      <c r="H78" s="206">
        <v>70</v>
      </c>
      <c r="I78" s="206" t="s">
        <v>373</v>
      </c>
      <c r="J78" s="206" t="s">
        <v>373</v>
      </c>
      <c r="K78" s="217" t="s">
        <v>373</v>
      </c>
      <c r="L78" s="217" t="s">
        <v>1075</v>
      </c>
      <c r="M78" s="34" t="s">
        <v>452</v>
      </c>
      <c r="N78" s="26" t="str">
        <f>Table2[[#This Row],[Band/Band Combination]]&amp;" "&amp;Table2[[#This Row],[Power Class]]&amp;" "&amp;Table2[[#This Row],[RAN4
Release]]</f>
        <v>CA_n66(2A)-n70A PC3 Rel-16</v>
      </c>
      <c r="O78" s="89" t="s">
        <v>992</v>
      </c>
      <c r="P78" s="29" t="s">
        <v>633</v>
      </c>
      <c r="Q78" s="29"/>
      <c r="R78" s="86"/>
      <c r="S78" s="29"/>
      <c r="T78" s="86"/>
      <c r="U78" s="29"/>
      <c r="V78" s="86"/>
      <c r="W78" s="86"/>
      <c r="X78" s="86"/>
      <c r="Y78" s="34">
        <v>2</v>
      </c>
      <c r="Z78" s="34">
        <v>3</v>
      </c>
      <c r="AA78" s="35" t="s">
        <v>393</v>
      </c>
      <c r="AB78" s="29" t="s">
        <v>1191</v>
      </c>
      <c r="AC78" s="60" t="s">
        <v>812</v>
      </c>
      <c r="AD78" s="29"/>
    </row>
    <row r="79" spans="1:30" s="88" customFormat="1" ht="25">
      <c r="A79" s="29">
        <v>77</v>
      </c>
      <c r="B79" s="26" t="s">
        <v>315</v>
      </c>
      <c r="C79" s="26" t="s">
        <v>813</v>
      </c>
      <c r="D79" s="29" t="s">
        <v>994</v>
      </c>
      <c r="E79" s="29"/>
      <c r="F79" s="206">
        <v>66</v>
      </c>
      <c r="G79" s="206">
        <v>66</v>
      </c>
      <c r="H79" s="206">
        <v>71</v>
      </c>
      <c r="I79" s="206" t="s">
        <v>373</v>
      </c>
      <c r="J79" s="206" t="s">
        <v>373</v>
      </c>
      <c r="K79" s="217" t="s">
        <v>373</v>
      </c>
      <c r="L79" s="217" t="s">
        <v>1075</v>
      </c>
      <c r="M79" s="34" t="s">
        <v>452</v>
      </c>
      <c r="N79" s="26" t="str">
        <f>Table2[[#This Row],[Band/Band Combination]]&amp;" "&amp;Table2[[#This Row],[Power Class]]&amp;" "&amp;Table2[[#This Row],[RAN4
Release]]</f>
        <v>CA_n66(2A)-n71A PC3 Rel-16</v>
      </c>
      <c r="O79" s="89" t="s">
        <v>992</v>
      </c>
      <c r="P79" s="29" t="s">
        <v>633</v>
      </c>
      <c r="Q79" s="29"/>
      <c r="R79" s="86"/>
      <c r="S79" s="29"/>
      <c r="T79" s="86"/>
      <c r="U79" s="29"/>
      <c r="V79" s="86"/>
      <c r="W79" s="86"/>
      <c r="X79" s="86"/>
      <c r="Y79" s="34">
        <v>2</v>
      </c>
      <c r="Z79" s="34">
        <v>3</v>
      </c>
      <c r="AA79" s="35" t="s">
        <v>393</v>
      </c>
      <c r="AB79" s="29" t="s">
        <v>1191</v>
      </c>
      <c r="AC79" s="60" t="s">
        <v>812</v>
      </c>
      <c r="AD79" s="29"/>
    </row>
    <row r="80" spans="1:30" s="88" customFormat="1" ht="25">
      <c r="A80" s="29">
        <v>78</v>
      </c>
      <c r="B80" s="26" t="s">
        <v>315</v>
      </c>
      <c r="C80" s="26" t="s">
        <v>1226</v>
      </c>
      <c r="D80" s="29" t="s">
        <v>994</v>
      </c>
      <c r="E80" s="29"/>
      <c r="F80" s="206">
        <v>66</v>
      </c>
      <c r="G80" s="206">
        <v>71</v>
      </c>
      <c r="H80" s="206">
        <v>71</v>
      </c>
      <c r="I80" s="206" t="s">
        <v>373</v>
      </c>
      <c r="J80" s="206" t="s">
        <v>373</v>
      </c>
      <c r="K80" s="27" t="s">
        <v>373</v>
      </c>
      <c r="L80" s="27" t="s">
        <v>1075</v>
      </c>
      <c r="M80" s="34" t="s">
        <v>641</v>
      </c>
      <c r="N80" s="26" t="str">
        <f>Table2[[#This Row],[Band/Band Combination]]&amp;" "&amp;Table2[[#This Row],[Power Class]]&amp;" "&amp;Table2[[#This Row],[RAN4
Release]]</f>
        <v>CA_n66A-n71(2A) PC3 Rel-17</v>
      </c>
      <c r="O80" s="89" t="s">
        <v>993</v>
      </c>
      <c r="P80" s="29"/>
      <c r="Q80" s="86"/>
      <c r="R80" s="86"/>
      <c r="S80" s="86"/>
      <c r="T80" s="86"/>
      <c r="U80" s="29"/>
      <c r="V80" s="86"/>
      <c r="W80" s="86"/>
      <c r="X80" s="86"/>
      <c r="Y80" s="34">
        <v>2</v>
      </c>
      <c r="Z80" s="34">
        <v>3</v>
      </c>
      <c r="AA80" s="35" t="s">
        <v>393</v>
      </c>
      <c r="AB80" s="29" t="s">
        <v>1191</v>
      </c>
      <c r="AC80" s="60" t="s">
        <v>812</v>
      </c>
      <c r="AD80" s="29"/>
    </row>
    <row r="81" spans="1:30" s="88" customFormat="1" ht="25">
      <c r="A81" s="29">
        <v>79</v>
      </c>
      <c r="B81" s="26" t="s">
        <v>315</v>
      </c>
      <c r="C81" s="210" t="s">
        <v>1105</v>
      </c>
      <c r="D81" s="29" t="s">
        <v>942</v>
      </c>
      <c r="E81" s="29"/>
      <c r="F81" s="206">
        <v>66</v>
      </c>
      <c r="G81" s="206">
        <v>78</v>
      </c>
      <c r="H81" s="206">
        <v>78</v>
      </c>
      <c r="I81" s="206" t="s">
        <v>373</v>
      </c>
      <c r="J81" s="206" t="s">
        <v>373</v>
      </c>
      <c r="K81" s="217" t="s">
        <v>373</v>
      </c>
      <c r="L81" s="217" t="s">
        <v>1075</v>
      </c>
      <c r="M81" s="34" t="s">
        <v>452</v>
      </c>
      <c r="N81" s="26" t="str">
        <f>Table2[[#This Row],[Band/Band Combination]]&amp;" "&amp;Table2[[#This Row],[Power Class]]&amp;" "&amp;Table2[[#This Row],[RAN4
Release]]</f>
        <v>CA_n66A-n78(2A) PC3 Rel-16</v>
      </c>
      <c r="O81" s="89" t="s">
        <v>992</v>
      </c>
      <c r="P81" s="29" t="s">
        <v>1077</v>
      </c>
      <c r="Q81" s="86"/>
      <c r="R81" s="86"/>
      <c r="S81" s="86"/>
      <c r="T81" s="86"/>
      <c r="U81" s="29"/>
      <c r="V81" s="86"/>
      <c r="W81" s="86"/>
      <c r="X81" s="86"/>
      <c r="Y81" s="34">
        <v>2</v>
      </c>
      <c r="Z81" s="34">
        <v>3</v>
      </c>
      <c r="AA81" s="35" t="s">
        <v>393</v>
      </c>
      <c r="AB81" s="29" t="s">
        <v>469</v>
      </c>
      <c r="AC81" s="60" t="s">
        <v>812</v>
      </c>
      <c r="AD81" s="29"/>
    </row>
    <row r="82" spans="1:30" s="88" customFormat="1" ht="25">
      <c r="A82" s="29">
        <v>80</v>
      </c>
      <c r="B82" s="26" t="s">
        <v>315</v>
      </c>
      <c r="C82" s="26" t="s">
        <v>1220</v>
      </c>
      <c r="D82" s="29" t="s">
        <v>995</v>
      </c>
      <c r="E82" s="29"/>
      <c r="F82" s="206">
        <v>70</v>
      </c>
      <c r="G82" s="206">
        <v>71</v>
      </c>
      <c r="H82" s="206">
        <v>71</v>
      </c>
      <c r="I82" s="206" t="s">
        <v>373</v>
      </c>
      <c r="J82" s="206" t="s">
        <v>373</v>
      </c>
      <c r="K82" s="27" t="s">
        <v>373</v>
      </c>
      <c r="L82" s="27" t="s">
        <v>1075</v>
      </c>
      <c r="M82" s="34" t="s">
        <v>641</v>
      </c>
      <c r="N82" s="26" t="str">
        <f>Table2[[#This Row],[Band/Band Combination]]&amp;" "&amp;Table2[[#This Row],[Power Class]]&amp;" "&amp;Table2[[#This Row],[RAN4
Release]]</f>
        <v>CA_n70A-n71(2A) PC3 Rel-17</v>
      </c>
      <c r="O82" s="89" t="s">
        <v>992</v>
      </c>
      <c r="P82" s="29" t="s">
        <v>1228</v>
      </c>
      <c r="Q82" s="86"/>
      <c r="R82" s="86"/>
      <c r="S82" s="86"/>
      <c r="T82" s="86"/>
      <c r="U82" s="29"/>
      <c r="V82" s="86"/>
      <c r="W82" s="86"/>
      <c r="X82" s="86"/>
      <c r="Y82" s="34">
        <v>2</v>
      </c>
      <c r="Z82" s="34">
        <v>3</v>
      </c>
      <c r="AA82" s="35" t="s">
        <v>393</v>
      </c>
      <c r="AB82" s="29" t="s">
        <v>1191</v>
      </c>
      <c r="AC82" s="60" t="s">
        <v>812</v>
      </c>
      <c r="AD82" s="29"/>
    </row>
    <row r="83" spans="1:30" s="88" customFormat="1" ht="25">
      <c r="A83" s="29">
        <v>81</v>
      </c>
      <c r="B83" s="26" t="s">
        <v>315</v>
      </c>
      <c r="C83" s="210" t="s">
        <v>1115</v>
      </c>
      <c r="D83" s="29" t="s">
        <v>945</v>
      </c>
      <c r="E83" s="29"/>
      <c r="F83" s="206">
        <v>71</v>
      </c>
      <c r="G83" s="206">
        <v>77</v>
      </c>
      <c r="H83" s="206">
        <v>77</v>
      </c>
      <c r="I83" s="206" t="s">
        <v>373</v>
      </c>
      <c r="J83" s="206" t="s">
        <v>373</v>
      </c>
      <c r="K83" s="217" t="s">
        <v>373</v>
      </c>
      <c r="L83" s="217" t="s">
        <v>1075</v>
      </c>
      <c r="M83" s="34" t="s">
        <v>641</v>
      </c>
      <c r="N83" s="26" t="str">
        <f>Table2[[#This Row],[Band/Band Combination]]&amp;" "&amp;Table2[[#This Row],[Power Class]]&amp;" "&amp;Table2[[#This Row],[RAN4
Release]]</f>
        <v>CA_n71A-n77(2A) PC3 Rel-17</v>
      </c>
      <c r="O83" s="89" t="s">
        <v>992</v>
      </c>
      <c r="P83" s="29" t="s">
        <v>1100</v>
      </c>
      <c r="Q83" s="86"/>
      <c r="R83" s="86"/>
      <c r="S83" s="86"/>
      <c r="T83" s="86"/>
      <c r="U83" s="29"/>
      <c r="V83" s="86"/>
      <c r="W83" s="86"/>
      <c r="X83" s="86"/>
      <c r="Y83" s="34">
        <v>2</v>
      </c>
      <c r="Z83" s="34">
        <v>3</v>
      </c>
      <c r="AA83" s="35" t="s">
        <v>393</v>
      </c>
      <c r="AB83" s="29" t="s">
        <v>469</v>
      </c>
      <c r="AC83" s="60" t="s">
        <v>812</v>
      </c>
      <c r="AD83" s="29"/>
    </row>
    <row r="84" spans="1:30" s="88" customFormat="1" ht="13">
      <c r="A84" s="29">
        <v>82</v>
      </c>
      <c r="B84" s="26" t="s">
        <v>315</v>
      </c>
      <c r="C84" s="26" t="s">
        <v>1166</v>
      </c>
      <c r="D84" s="205" t="s">
        <v>373</v>
      </c>
      <c r="E84" s="29"/>
      <c r="F84" s="206">
        <v>25</v>
      </c>
      <c r="G84" s="206">
        <v>25</v>
      </c>
      <c r="H84" s="206">
        <v>41</v>
      </c>
      <c r="I84" s="206">
        <v>41</v>
      </c>
      <c r="J84" s="206" t="s">
        <v>373</v>
      </c>
      <c r="K84" s="217" t="s">
        <v>373</v>
      </c>
      <c r="L84" s="217" t="s">
        <v>1075</v>
      </c>
      <c r="M84" s="34" t="s">
        <v>641</v>
      </c>
      <c r="N84" s="26" t="str">
        <f>Table2[[#This Row],[Band/Band Combination]]&amp;" "&amp;Table2[[#This Row],[Power Class]]&amp;" "&amp;Table2[[#This Row],[RAN4
Release]]</f>
        <v>CA_n25(2A)-n41(2A) PC3 Rel-17</v>
      </c>
      <c r="O84" s="89" t="s">
        <v>991</v>
      </c>
      <c r="P84" s="29"/>
      <c r="Q84" s="86"/>
      <c r="R84" s="86"/>
      <c r="S84" s="86"/>
      <c r="T84" s="86"/>
      <c r="U84" s="29"/>
      <c r="V84" s="86"/>
      <c r="W84" s="86"/>
      <c r="X84" s="86"/>
      <c r="Y84" s="34">
        <v>2</v>
      </c>
      <c r="Z84" s="34">
        <v>4</v>
      </c>
      <c r="AA84" s="35" t="s">
        <v>393</v>
      </c>
      <c r="AB84" s="29" t="s">
        <v>467</v>
      </c>
      <c r="AC84" s="29" t="s">
        <v>899</v>
      </c>
      <c r="AD84" s="29"/>
    </row>
    <row r="85" spans="1:30" s="88" customFormat="1" ht="13">
      <c r="A85" s="29">
        <v>83</v>
      </c>
      <c r="B85" s="26" t="s">
        <v>315</v>
      </c>
      <c r="C85" s="26" t="s">
        <v>1165</v>
      </c>
      <c r="D85" s="205" t="s">
        <v>373</v>
      </c>
      <c r="E85" s="29"/>
      <c r="F85" s="206">
        <v>25</v>
      </c>
      <c r="G85" s="206">
        <v>25</v>
      </c>
      <c r="H85" s="206">
        <v>41</v>
      </c>
      <c r="I85" s="206">
        <v>41</v>
      </c>
      <c r="J85" s="206"/>
      <c r="K85" s="217" t="s">
        <v>373</v>
      </c>
      <c r="L85" s="217" t="s">
        <v>1075</v>
      </c>
      <c r="M85" s="34" t="s">
        <v>641</v>
      </c>
      <c r="N85" s="26" t="str">
        <f>Table2[[#This Row],[Band/Band Combination]]&amp;" "&amp;Table2[[#This Row],[Power Class]]&amp;" "&amp;Table2[[#This Row],[RAN4
Release]]</f>
        <v>CA_n25(2A)-n41C PC3 Rel-17</v>
      </c>
      <c r="O85" s="89" t="s">
        <v>991</v>
      </c>
      <c r="P85" s="29"/>
      <c r="Q85" s="86"/>
      <c r="R85" s="86"/>
      <c r="S85" s="86"/>
      <c r="T85" s="86"/>
      <c r="U85" s="29"/>
      <c r="V85" s="86"/>
      <c r="W85" s="86"/>
      <c r="X85" s="86"/>
      <c r="Y85" s="34">
        <v>2</v>
      </c>
      <c r="Z85" s="34">
        <v>4</v>
      </c>
      <c r="AA85" s="35" t="s">
        <v>393</v>
      </c>
      <c r="AB85" s="29" t="s">
        <v>467</v>
      </c>
      <c r="AC85" s="29" t="s">
        <v>899</v>
      </c>
      <c r="AD85" s="29"/>
    </row>
    <row r="86" spans="1:30" s="88" customFormat="1" ht="13">
      <c r="A86" s="29">
        <v>84</v>
      </c>
      <c r="B86" s="26" t="s">
        <v>315</v>
      </c>
      <c r="C86" s="26" t="s">
        <v>1200</v>
      </c>
      <c r="D86" s="205" t="s">
        <v>373</v>
      </c>
      <c r="E86" s="29"/>
      <c r="F86" s="206">
        <v>48</v>
      </c>
      <c r="G86" s="206">
        <v>48</v>
      </c>
      <c r="H86" s="206">
        <v>48</v>
      </c>
      <c r="I86" s="206">
        <v>77</v>
      </c>
      <c r="J86" s="206" t="s">
        <v>373</v>
      </c>
      <c r="K86" s="217" t="s">
        <v>373</v>
      </c>
      <c r="L86" s="217" t="s">
        <v>1075</v>
      </c>
      <c r="M86" s="34"/>
      <c r="N86" s="26" t="str">
        <f>Table2[[#This Row],[Band/Band Combination]]&amp;" "&amp;Table2[[#This Row],[Power Class]]&amp;" "&amp;Table2[[#This Row],[RAN4
Release]]</f>
        <v xml:space="preserve">CA_n48(3A)-n77A PC3 </v>
      </c>
      <c r="O86" s="89" t="s">
        <v>1120</v>
      </c>
      <c r="P86" s="29"/>
      <c r="Q86" s="86"/>
      <c r="R86" s="86"/>
      <c r="S86" s="86"/>
      <c r="T86" s="86"/>
      <c r="U86" s="29"/>
      <c r="V86" s="86"/>
      <c r="W86" s="86"/>
      <c r="X86" s="86"/>
      <c r="Y86" s="34">
        <v>2</v>
      </c>
      <c r="Z86" s="34">
        <v>4</v>
      </c>
      <c r="AA86" s="35" t="s">
        <v>393</v>
      </c>
      <c r="AB86" s="29" t="s">
        <v>1191</v>
      </c>
      <c r="AC86" s="29" t="s">
        <v>899</v>
      </c>
      <c r="AD86" s="29" t="s">
        <v>1118</v>
      </c>
    </row>
    <row r="87" spans="1:30" s="88" customFormat="1" ht="25">
      <c r="A87" s="29">
        <v>85</v>
      </c>
      <c r="B87" s="26" t="s">
        <v>315</v>
      </c>
      <c r="C87" s="26" t="s">
        <v>1198</v>
      </c>
      <c r="D87" s="29" t="s">
        <v>994</v>
      </c>
      <c r="E87" s="29"/>
      <c r="F87" s="206">
        <v>66</v>
      </c>
      <c r="G87" s="206">
        <v>66</v>
      </c>
      <c r="H87" s="206">
        <v>66</v>
      </c>
      <c r="I87" s="206">
        <v>71</v>
      </c>
      <c r="J87" s="206" t="s">
        <v>373</v>
      </c>
      <c r="K87" s="217" t="s">
        <v>373</v>
      </c>
      <c r="L87" s="217" t="s">
        <v>1075</v>
      </c>
      <c r="M87" s="34" t="s">
        <v>1119</v>
      </c>
      <c r="N87" s="26" t="str">
        <f>Table2[[#This Row],[Band/Band Combination]]&amp;" "&amp;Table2[[#This Row],[Power Class]]&amp;" "&amp;Table2[[#This Row],[RAN4
Release]]</f>
        <v>CA_n66(3A)-n71A PC3 Rel-18</v>
      </c>
      <c r="O87" s="89" t="s">
        <v>993</v>
      </c>
      <c r="P87" s="29"/>
      <c r="Q87" s="86"/>
      <c r="R87" s="86"/>
      <c r="S87" s="86"/>
      <c r="T87" s="86"/>
      <c r="U87" s="29"/>
      <c r="V87" s="86"/>
      <c r="W87" s="86"/>
      <c r="X87" s="86"/>
      <c r="Y87" s="34">
        <v>2</v>
      </c>
      <c r="Z87" s="34">
        <v>4</v>
      </c>
      <c r="AA87" s="35" t="s">
        <v>393</v>
      </c>
      <c r="AB87" s="29" t="s">
        <v>1191</v>
      </c>
      <c r="AC87" s="60" t="s">
        <v>812</v>
      </c>
      <c r="AD87" s="29"/>
    </row>
    <row r="88" spans="1:30" s="88" customFormat="1" ht="13">
      <c r="A88" s="29">
        <v>86</v>
      </c>
      <c r="B88" s="26" t="s">
        <v>315</v>
      </c>
      <c r="C88" s="26" t="s">
        <v>1289</v>
      </c>
      <c r="D88" s="29" t="s">
        <v>373</v>
      </c>
      <c r="E88" s="29"/>
      <c r="F88" s="206">
        <v>66</v>
      </c>
      <c r="G88" s="206">
        <v>66</v>
      </c>
      <c r="H88" s="206">
        <v>66</v>
      </c>
      <c r="I88" s="206" t="s">
        <v>373</v>
      </c>
      <c r="J88" s="206" t="s">
        <v>373</v>
      </c>
      <c r="K88" s="27" t="s">
        <v>373</v>
      </c>
      <c r="L88" s="27" t="s">
        <v>1075</v>
      </c>
      <c r="M88" s="34"/>
      <c r="N88" s="26" t="str">
        <f>Table2[[#This Row],[Band/Band Combination]]&amp;" "&amp;Table2[[#This Row],[Power Class]]&amp;" "&amp;Table2[[#This Row],[RAN4
Release]]</f>
        <v xml:space="preserve">CA_n66(3A)-n29A PC3 </v>
      </c>
      <c r="O88" s="89" t="s">
        <v>1120</v>
      </c>
      <c r="P88" s="29"/>
      <c r="Q88" s="86"/>
      <c r="R88" s="86"/>
      <c r="S88" s="86"/>
      <c r="T88" s="86"/>
      <c r="U88" s="29"/>
      <c r="V88" s="86"/>
      <c r="W88" s="86"/>
      <c r="X88" s="86"/>
      <c r="Y88" s="34">
        <v>2</v>
      </c>
      <c r="Z88" s="34">
        <v>4</v>
      </c>
      <c r="AA88" s="35" t="s">
        <v>393</v>
      </c>
      <c r="AB88" s="29" t="s">
        <v>1191</v>
      </c>
      <c r="AC88" s="29" t="s">
        <v>899</v>
      </c>
      <c r="AD88" s="29" t="s">
        <v>1118</v>
      </c>
    </row>
    <row r="89" spans="1:30" s="88" customFormat="1" ht="25">
      <c r="A89" s="29">
        <v>87</v>
      </c>
      <c r="B89" s="26" t="s">
        <v>315</v>
      </c>
      <c r="C89" s="26" t="s">
        <v>1221</v>
      </c>
      <c r="D89" s="29" t="s">
        <v>994</v>
      </c>
      <c r="E89" s="29"/>
      <c r="F89" s="206">
        <v>66</v>
      </c>
      <c r="G89" s="206">
        <v>66</v>
      </c>
      <c r="H89" s="206">
        <v>71</v>
      </c>
      <c r="I89" s="206">
        <v>71</v>
      </c>
      <c r="J89" s="206" t="s">
        <v>373</v>
      </c>
      <c r="K89" s="27" t="s">
        <v>373</v>
      </c>
      <c r="L89" s="27" t="s">
        <v>1075</v>
      </c>
      <c r="M89" s="34"/>
      <c r="N89" s="26" t="str">
        <f>Table2[[#This Row],[Band/Band Combination]]&amp;" "&amp;Table2[[#This Row],[Power Class]]&amp;" "&amp;Table2[[#This Row],[RAN4
Release]]</f>
        <v xml:space="preserve">CA_n66A(2A)-n71(2A) PC3 </v>
      </c>
      <c r="O89" s="89" t="s">
        <v>1120</v>
      </c>
      <c r="P89" s="29"/>
      <c r="Q89" s="86"/>
      <c r="R89" s="86"/>
      <c r="S89" s="86"/>
      <c r="T89" s="86"/>
      <c r="U89" s="29"/>
      <c r="V89" s="86"/>
      <c r="W89" s="86"/>
      <c r="X89" s="86"/>
      <c r="Y89" s="34">
        <v>2</v>
      </c>
      <c r="Z89" s="34">
        <v>4</v>
      </c>
      <c r="AA89" s="35" t="s">
        <v>393</v>
      </c>
      <c r="AB89" s="29" t="s">
        <v>1191</v>
      </c>
      <c r="AC89" s="60" t="s">
        <v>900</v>
      </c>
      <c r="AD89" s="29" t="s">
        <v>1118</v>
      </c>
    </row>
    <row r="90" spans="1:30" s="88" customFormat="1" ht="25">
      <c r="A90" s="29">
        <v>88</v>
      </c>
      <c r="B90" s="26" t="s">
        <v>315</v>
      </c>
      <c r="C90" s="26" t="s">
        <v>1224</v>
      </c>
      <c r="D90" s="29" t="s">
        <v>373</v>
      </c>
      <c r="E90" s="29"/>
      <c r="F90" s="206">
        <v>70</v>
      </c>
      <c r="G90" s="206">
        <v>66</v>
      </c>
      <c r="H90" s="206">
        <v>66</v>
      </c>
      <c r="I90" s="206">
        <v>66</v>
      </c>
      <c r="J90" s="206" t="s">
        <v>373</v>
      </c>
      <c r="K90" s="27" t="s">
        <v>373</v>
      </c>
      <c r="L90" s="27" t="s">
        <v>1075</v>
      </c>
      <c r="M90" s="34"/>
      <c r="N90" s="26" t="str">
        <f>Table2[[#This Row],[Band/Band Combination]]&amp;" "&amp;Table2[[#This Row],[Power Class]]&amp;" "&amp;Table2[[#This Row],[RAN4
Release]]</f>
        <v xml:space="preserve">CA_n70A-n66(3A) PC3 </v>
      </c>
      <c r="O90" s="89" t="s">
        <v>1120</v>
      </c>
      <c r="P90" s="29"/>
      <c r="Q90" s="86"/>
      <c r="R90" s="86"/>
      <c r="S90" s="86"/>
      <c r="T90" s="86"/>
      <c r="U90" s="29"/>
      <c r="V90" s="86"/>
      <c r="W90" s="86"/>
      <c r="X90" s="86"/>
      <c r="Y90" s="34">
        <v>2</v>
      </c>
      <c r="Z90" s="34">
        <v>4</v>
      </c>
      <c r="AA90" s="35" t="s">
        <v>459</v>
      </c>
      <c r="AB90" s="29" t="s">
        <v>1191</v>
      </c>
      <c r="AC90" s="29" t="s">
        <v>899</v>
      </c>
      <c r="AD90" s="29" t="s">
        <v>1118</v>
      </c>
    </row>
    <row r="91" spans="1:30" s="88" customFormat="1" ht="13">
      <c r="A91" s="29">
        <v>89</v>
      </c>
      <c r="B91" s="26" t="s">
        <v>315</v>
      </c>
      <c r="C91" s="26" t="s">
        <v>642</v>
      </c>
      <c r="D91" s="205" t="s">
        <v>373</v>
      </c>
      <c r="E91" s="60"/>
      <c r="F91" s="215">
        <v>2</v>
      </c>
      <c r="G91" s="218">
        <v>66</v>
      </c>
      <c r="H91" s="206">
        <v>77</v>
      </c>
      <c r="I91" s="206" t="s">
        <v>373</v>
      </c>
      <c r="J91" s="206" t="s">
        <v>373</v>
      </c>
      <c r="K91" s="217" t="s">
        <v>373</v>
      </c>
      <c r="L91" s="217" t="s">
        <v>1075</v>
      </c>
      <c r="M91" s="34" t="s">
        <v>641</v>
      </c>
      <c r="N91" s="26" t="str">
        <f>Table2[[#This Row],[Band/Band Combination]]&amp;" "&amp;Table2[[#This Row],[Power Class]]&amp;" "&amp;Table2[[#This Row],[RAN4
Release]]</f>
        <v>CA_n2A-n66A-n77A PC3 Rel-17</v>
      </c>
      <c r="O91" s="89" t="s">
        <v>992</v>
      </c>
      <c r="P91" s="29" t="s">
        <v>1050</v>
      </c>
      <c r="Q91" s="86"/>
      <c r="R91" s="86"/>
      <c r="S91" s="86"/>
      <c r="T91" s="86"/>
      <c r="U91" s="29"/>
      <c r="V91" s="86"/>
      <c r="W91" s="86"/>
      <c r="X91" s="86"/>
      <c r="Y91" s="34">
        <v>3</v>
      </c>
      <c r="Z91" s="34">
        <v>3</v>
      </c>
      <c r="AA91" s="35" t="s">
        <v>393</v>
      </c>
      <c r="AB91" s="29" t="s">
        <v>1299</v>
      </c>
      <c r="AC91" s="60" t="s">
        <v>898</v>
      </c>
      <c r="AD91" s="29"/>
    </row>
    <row r="92" spans="1:30" s="88" customFormat="1" ht="25">
      <c r="A92" s="29">
        <v>90</v>
      </c>
      <c r="B92" s="26" t="s">
        <v>315</v>
      </c>
      <c r="C92" s="26" t="s">
        <v>642</v>
      </c>
      <c r="D92" s="60" t="s">
        <v>934</v>
      </c>
      <c r="E92" s="60"/>
      <c r="F92" s="215">
        <v>2</v>
      </c>
      <c r="G92" s="218">
        <v>66</v>
      </c>
      <c r="H92" s="206">
        <v>77</v>
      </c>
      <c r="I92" s="206" t="s">
        <v>373</v>
      </c>
      <c r="J92" s="206" t="s">
        <v>373</v>
      </c>
      <c r="K92" s="217" t="s">
        <v>373</v>
      </c>
      <c r="L92" s="217" t="s">
        <v>1075</v>
      </c>
      <c r="M92" s="34" t="s">
        <v>641</v>
      </c>
      <c r="N92" s="26" t="str">
        <f>Table2[[#This Row],[Band/Band Combination]]&amp;" "&amp;Table2[[#This Row],[Power Class]]&amp;" "&amp;Table2[[#This Row],[RAN4
Release]]</f>
        <v>CA_n2A-n66A-n77A PC3 Rel-17</v>
      </c>
      <c r="O92" s="89" t="s">
        <v>992</v>
      </c>
      <c r="P92" s="29" t="s">
        <v>1050</v>
      </c>
      <c r="Q92" s="86">
        <v>4.8000000000000001E-2</v>
      </c>
      <c r="R92" s="86">
        <v>4.8000000000000001E-2</v>
      </c>
      <c r="S92" s="86">
        <v>0.05</v>
      </c>
      <c r="T92" s="86">
        <v>0</v>
      </c>
      <c r="U92" s="29"/>
      <c r="V92" s="86"/>
      <c r="W92" s="86"/>
      <c r="X92" s="86"/>
      <c r="Y92" s="34">
        <v>3</v>
      </c>
      <c r="Z92" s="34">
        <v>3</v>
      </c>
      <c r="AA92" s="35" t="s">
        <v>393</v>
      </c>
      <c r="AB92" s="29" t="s">
        <v>1299</v>
      </c>
      <c r="AC92" s="60" t="s">
        <v>812</v>
      </c>
      <c r="AD92" s="29"/>
    </row>
    <row r="93" spans="1:30" s="88" customFormat="1" ht="25">
      <c r="A93" s="29">
        <v>91</v>
      </c>
      <c r="B93" s="26" t="s">
        <v>315</v>
      </c>
      <c r="C93" s="26" t="s">
        <v>642</v>
      </c>
      <c r="D93" s="60" t="s">
        <v>935</v>
      </c>
      <c r="E93" s="29"/>
      <c r="F93" s="215">
        <v>2</v>
      </c>
      <c r="G93" s="218">
        <v>66</v>
      </c>
      <c r="H93" s="206">
        <v>77</v>
      </c>
      <c r="I93" s="206" t="s">
        <v>373</v>
      </c>
      <c r="J93" s="206" t="s">
        <v>373</v>
      </c>
      <c r="K93" s="217" t="s">
        <v>373</v>
      </c>
      <c r="L93" s="217" t="s">
        <v>1075</v>
      </c>
      <c r="M93" s="34" t="s">
        <v>641</v>
      </c>
      <c r="N93" s="26" t="str">
        <f>Table2[[#This Row],[Band/Band Combination]]&amp;" "&amp;Table2[[#This Row],[Power Class]]&amp;" "&amp;Table2[[#This Row],[RAN4
Release]]</f>
        <v>CA_n2A-n66A-n77A PC3 Rel-17</v>
      </c>
      <c r="O93" s="89" t="s">
        <v>992</v>
      </c>
      <c r="P93" s="29" t="s">
        <v>1050</v>
      </c>
      <c r="Q93" s="86"/>
      <c r="R93" s="86"/>
      <c r="S93" s="86"/>
      <c r="T93" s="86"/>
      <c r="U93" s="29"/>
      <c r="V93" s="86"/>
      <c r="W93" s="86"/>
      <c r="X93" s="86"/>
      <c r="Y93" s="34">
        <v>3</v>
      </c>
      <c r="Z93" s="34">
        <v>3</v>
      </c>
      <c r="AA93" s="35" t="s">
        <v>393</v>
      </c>
      <c r="AB93" s="29" t="s">
        <v>1299</v>
      </c>
      <c r="AC93" s="60" t="s">
        <v>812</v>
      </c>
      <c r="AD93" s="29"/>
    </row>
    <row r="94" spans="1:30" s="88" customFormat="1" ht="25">
      <c r="A94" s="29">
        <v>92</v>
      </c>
      <c r="B94" s="26" t="s">
        <v>315</v>
      </c>
      <c r="C94" s="26" t="s">
        <v>642</v>
      </c>
      <c r="D94" s="60" t="s">
        <v>941</v>
      </c>
      <c r="E94" s="29"/>
      <c r="F94" s="215">
        <v>2</v>
      </c>
      <c r="G94" s="218">
        <v>66</v>
      </c>
      <c r="H94" s="206">
        <v>77</v>
      </c>
      <c r="I94" s="206" t="s">
        <v>373</v>
      </c>
      <c r="J94" s="206" t="s">
        <v>373</v>
      </c>
      <c r="K94" s="217" t="s">
        <v>373</v>
      </c>
      <c r="L94" s="217" t="s">
        <v>1075</v>
      </c>
      <c r="M94" s="34" t="s">
        <v>641</v>
      </c>
      <c r="N94" s="26" t="str">
        <f>Table2[[#This Row],[Band/Band Combination]]&amp;" "&amp;Table2[[#This Row],[Power Class]]&amp;" "&amp;Table2[[#This Row],[RAN4
Release]]</f>
        <v>CA_n2A-n66A-n77A PC3 Rel-17</v>
      </c>
      <c r="O94" s="89" t="s">
        <v>992</v>
      </c>
      <c r="P94" s="29" t="s">
        <v>1050</v>
      </c>
      <c r="Q94" s="86"/>
      <c r="R94" s="86"/>
      <c r="S94" s="86"/>
      <c r="T94" s="86"/>
      <c r="U94" s="29"/>
      <c r="V94" s="86"/>
      <c r="W94" s="86"/>
      <c r="X94" s="86"/>
      <c r="Y94" s="34">
        <v>3</v>
      </c>
      <c r="Z94" s="34">
        <v>3</v>
      </c>
      <c r="AA94" s="35" t="s">
        <v>393</v>
      </c>
      <c r="AB94" s="29" t="s">
        <v>1299</v>
      </c>
      <c r="AC94" s="60" t="s">
        <v>812</v>
      </c>
      <c r="AD94" s="29"/>
    </row>
    <row r="95" spans="1:30" s="88" customFormat="1" ht="37.5">
      <c r="A95" s="29">
        <v>93</v>
      </c>
      <c r="B95" s="26" t="s">
        <v>315</v>
      </c>
      <c r="C95" s="210" t="s">
        <v>1109</v>
      </c>
      <c r="D95" s="60" t="s">
        <v>1110</v>
      </c>
      <c r="E95" s="29"/>
      <c r="F95" s="206">
        <v>5</v>
      </c>
      <c r="G95" s="206">
        <v>66</v>
      </c>
      <c r="H95" s="206">
        <v>77</v>
      </c>
      <c r="I95" s="206" t="s">
        <v>373</v>
      </c>
      <c r="J95" s="206" t="s">
        <v>373</v>
      </c>
      <c r="K95" s="217" t="s">
        <v>373</v>
      </c>
      <c r="L95" s="217" t="s">
        <v>1075</v>
      </c>
      <c r="M95" s="34" t="s">
        <v>641</v>
      </c>
      <c r="N95" s="26" t="str">
        <f>Table2[[#This Row],[Band/Band Combination]]&amp;" "&amp;Table2[[#This Row],[Power Class]]&amp;" "&amp;Table2[[#This Row],[RAN4
Release]]</f>
        <v>CA_n5A-n66A-n77A PC3 Rel-17</v>
      </c>
      <c r="O95" s="89" t="s">
        <v>992</v>
      </c>
      <c r="P95" s="29" t="s">
        <v>1050</v>
      </c>
      <c r="Q95" s="86"/>
      <c r="R95" s="86"/>
      <c r="S95" s="86"/>
      <c r="T95" s="86"/>
      <c r="U95" s="29"/>
      <c r="V95" s="86"/>
      <c r="W95" s="86"/>
      <c r="X95" s="86"/>
      <c r="Y95" s="34">
        <v>3</v>
      </c>
      <c r="Z95" s="34">
        <v>3</v>
      </c>
      <c r="AA95" s="35" t="s">
        <v>393</v>
      </c>
      <c r="AB95" s="29" t="s">
        <v>1204</v>
      </c>
      <c r="AC95" s="60" t="s">
        <v>812</v>
      </c>
      <c r="AD95" s="29"/>
    </row>
    <row r="96" spans="1:30" s="88" customFormat="1" ht="25">
      <c r="A96" s="29">
        <v>94</v>
      </c>
      <c r="B96" s="26" t="s">
        <v>315</v>
      </c>
      <c r="C96" s="210" t="s">
        <v>1109</v>
      </c>
      <c r="D96" s="60" t="s">
        <v>1111</v>
      </c>
      <c r="E96" s="29"/>
      <c r="F96" s="206">
        <v>5</v>
      </c>
      <c r="G96" s="206">
        <v>66</v>
      </c>
      <c r="H96" s="206">
        <v>77</v>
      </c>
      <c r="I96" s="206" t="s">
        <v>373</v>
      </c>
      <c r="J96" s="206" t="s">
        <v>373</v>
      </c>
      <c r="K96" s="217" t="s">
        <v>373</v>
      </c>
      <c r="L96" s="217" t="s">
        <v>1112</v>
      </c>
      <c r="M96" s="34" t="s">
        <v>641</v>
      </c>
      <c r="N96" s="26" t="str">
        <f>Table2[[#This Row],[Band/Band Combination]]&amp;" "&amp;Table2[[#This Row],[Power Class]]&amp;" "&amp;Table2[[#This Row],[RAN4
Release]]</f>
        <v>CA_n5A-n66A-n77A PC2 Rel-17</v>
      </c>
      <c r="O96" s="89" t="s">
        <v>992</v>
      </c>
      <c r="P96" s="29" t="s">
        <v>1069</v>
      </c>
      <c r="Q96" s="86"/>
      <c r="R96" s="86"/>
      <c r="S96" s="86"/>
      <c r="T96" s="86"/>
      <c r="U96" s="29"/>
      <c r="V96" s="86"/>
      <c r="W96" s="86"/>
      <c r="X96" s="86"/>
      <c r="Y96" s="34">
        <v>3</v>
      </c>
      <c r="Z96" s="34">
        <v>3</v>
      </c>
      <c r="AA96" s="35" t="s">
        <v>393</v>
      </c>
      <c r="AB96" s="29" t="s">
        <v>1204</v>
      </c>
      <c r="AC96" s="60" t="s">
        <v>812</v>
      </c>
      <c r="AD96" s="29"/>
    </row>
    <row r="97" spans="1:30" s="88" customFormat="1" ht="13">
      <c r="A97" s="29">
        <v>95</v>
      </c>
      <c r="B97" s="26" t="s">
        <v>315</v>
      </c>
      <c r="C97" s="210" t="s">
        <v>1109</v>
      </c>
      <c r="D97" s="29" t="s">
        <v>1116</v>
      </c>
      <c r="E97" s="29"/>
      <c r="F97" s="206">
        <v>5</v>
      </c>
      <c r="G97" s="206">
        <v>66</v>
      </c>
      <c r="H97" s="206">
        <v>77</v>
      </c>
      <c r="I97" s="206" t="s">
        <v>373</v>
      </c>
      <c r="J97" s="206" t="s">
        <v>373</v>
      </c>
      <c r="K97" s="217" t="s">
        <v>373</v>
      </c>
      <c r="L97" s="217" t="s">
        <v>1112</v>
      </c>
      <c r="M97" s="34" t="s">
        <v>641</v>
      </c>
      <c r="N97" s="26" t="str">
        <f>Table2[[#This Row],[Band/Band Combination]]&amp;" "&amp;Table2[[#This Row],[Power Class]]&amp;" "&amp;Table2[[#This Row],[RAN4
Release]]</f>
        <v>CA_n5A-n66A-n77A PC2 Rel-17</v>
      </c>
      <c r="O97" s="89" t="s">
        <v>992</v>
      </c>
      <c r="P97" s="29" t="s">
        <v>1069</v>
      </c>
      <c r="Q97" s="86"/>
      <c r="R97" s="86"/>
      <c r="S97" s="86"/>
      <c r="T97" s="86"/>
      <c r="U97" s="29"/>
      <c r="V97" s="86"/>
      <c r="W97" s="86"/>
      <c r="X97" s="86"/>
      <c r="Y97" s="34">
        <v>3</v>
      </c>
      <c r="Z97" s="34">
        <v>3</v>
      </c>
      <c r="AA97" s="35" t="s">
        <v>393</v>
      </c>
      <c r="AB97" s="29" t="s">
        <v>1204</v>
      </c>
      <c r="AC97" s="60"/>
      <c r="AD97" s="29"/>
    </row>
    <row r="98" spans="1:30" s="88" customFormat="1" ht="13">
      <c r="A98" s="29">
        <v>96</v>
      </c>
      <c r="B98" s="26" t="s">
        <v>315</v>
      </c>
      <c r="C98" s="26" t="s">
        <v>1142</v>
      </c>
      <c r="D98" s="205" t="s">
        <v>373</v>
      </c>
      <c r="E98" s="29"/>
      <c r="F98" s="206">
        <v>25</v>
      </c>
      <c r="G98" s="206">
        <v>41</v>
      </c>
      <c r="H98" s="206">
        <v>66</v>
      </c>
      <c r="I98" s="206"/>
      <c r="J98" s="206" t="s">
        <v>373</v>
      </c>
      <c r="K98" s="217" t="s">
        <v>373</v>
      </c>
      <c r="L98" s="217" t="s">
        <v>1075</v>
      </c>
      <c r="M98" s="34" t="s">
        <v>452</v>
      </c>
      <c r="N98" s="26" t="str">
        <f>Table2[[#This Row],[Band/Band Combination]]&amp;" "&amp;Table2[[#This Row],[Power Class]]&amp;" "&amp;Table2[[#This Row],[RAN4
Release]]</f>
        <v>CA_n25A-n41A-n66A PC3 Rel-16</v>
      </c>
      <c r="O98" s="89" t="s">
        <v>993</v>
      </c>
      <c r="P98" s="29"/>
      <c r="Q98" s="86"/>
      <c r="R98" s="86"/>
      <c r="S98" s="86"/>
      <c r="T98" s="86"/>
      <c r="U98" s="29"/>
      <c r="V98" s="86"/>
      <c r="W98" s="86"/>
      <c r="X98" s="86"/>
      <c r="Y98" s="34">
        <v>3</v>
      </c>
      <c r="Z98" s="34">
        <v>3</v>
      </c>
      <c r="AA98" s="35" t="s">
        <v>393</v>
      </c>
      <c r="AB98" s="29" t="s">
        <v>467</v>
      </c>
      <c r="AC98" s="29" t="s">
        <v>898</v>
      </c>
      <c r="AD98" s="29"/>
    </row>
    <row r="99" spans="1:30" s="88" customFormat="1" ht="13">
      <c r="A99" s="29">
        <v>97</v>
      </c>
      <c r="B99" s="26" t="s">
        <v>315</v>
      </c>
      <c r="C99" s="26" t="s">
        <v>1141</v>
      </c>
      <c r="D99" s="205" t="s">
        <v>373</v>
      </c>
      <c r="E99" s="29"/>
      <c r="F99" s="206">
        <v>25</v>
      </c>
      <c r="G99" s="206">
        <v>41</v>
      </c>
      <c r="H99" s="206">
        <v>71</v>
      </c>
      <c r="I99" s="206"/>
      <c r="J99" s="206" t="s">
        <v>373</v>
      </c>
      <c r="K99" s="217" t="s">
        <v>373</v>
      </c>
      <c r="L99" s="217" t="s">
        <v>1075</v>
      </c>
      <c r="M99" s="34" t="s">
        <v>452</v>
      </c>
      <c r="N99" s="26" t="str">
        <f>Table2[[#This Row],[Band/Band Combination]]&amp;" "&amp;Table2[[#This Row],[Power Class]]&amp;" "&amp;Table2[[#This Row],[RAN4
Release]]</f>
        <v>CA_n25A-n41A-n71A PC3 Rel-16</v>
      </c>
      <c r="O99" s="89" t="s">
        <v>993</v>
      </c>
      <c r="P99" s="29"/>
      <c r="Q99" s="86"/>
      <c r="R99" s="86"/>
      <c r="S99" s="86"/>
      <c r="T99" s="86"/>
      <c r="U99" s="29"/>
      <c r="V99" s="86"/>
      <c r="W99" s="86"/>
      <c r="X99" s="86"/>
      <c r="Y99" s="34">
        <v>3</v>
      </c>
      <c r="Z99" s="34">
        <v>3</v>
      </c>
      <c r="AA99" s="35" t="s">
        <v>393</v>
      </c>
      <c r="AB99" s="29" t="s">
        <v>467</v>
      </c>
      <c r="AC99" s="29" t="s">
        <v>898</v>
      </c>
      <c r="AD99" s="29"/>
    </row>
    <row r="100" spans="1:30" s="88" customFormat="1" ht="13">
      <c r="A100" s="29">
        <v>98</v>
      </c>
      <c r="B100" s="26" t="s">
        <v>315</v>
      </c>
      <c r="C100" s="26" t="s">
        <v>1152</v>
      </c>
      <c r="D100" s="205" t="s">
        <v>373</v>
      </c>
      <c r="E100" s="29"/>
      <c r="F100" s="206">
        <v>25</v>
      </c>
      <c r="G100" s="206">
        <v>41</v>
      </c>
      <c r="H100" s="206">
        <v>77</v>
      </c>
      <c r="I100" s="206" t="s">
        <v>373</v>
      </c>
      <c r="J100" s="206" t="s">
        <v>373</v>
      </c>
      <c r="K100" s="217" t="s">
        <v>373</v>
      </c>
      <c r="L100" s="217" t="s">
        <v>1075</v>
      </c>
      <c r="M100" s="34"/>
      <c r="N100" s="26" t="str">
        <f>Table2[[#This Row],[Band/Band Combination]]&amp;" "&amp;Table2[[#This Row],[Power Class]]&amp;" "&amp;Table2[[#This Row],[RAN4
Release]]</f>
        <v xml:space="preserve">CA_25A-n41A-n77A PC3 </v>
      </c>
      <c r="O100" s="89" t="s">
        <v>1120</v>
      </c>
      <c r="P100" s="29"/>
      <c r="Q100" s="86"/>
      <c r="R100" s="86"/>
      <c r="S100" s="86"/>
      <c r="T100" s="86"/>
      <c r="U100" s="29"/>
      <c r="V100" s="86"/>
      <c r="W100" s="86"/>
      <c r="X100" s="86"/>
      <c r="Y100" s="34">
        <v>3</v>
      </c>
      <c r="Z100" s="34">
        <v>3</v>
      </c>
      <c r="AA100" s="35" t="s">
        <v>393</v>
      </c>
      <c r="AB100" s="29" t="s">
        <v>467</v>
      </c>
      <c r="AC100" s="29" t="s">
        <v>898</v>
      </c>
      <c r="AD100" s="29" t="s">
        <v>1118</v>
      </c>
    </row>
    <row r="101" spans="1:30" s="88" customFormat="1" ht="13">
      <c r="A101" s="29">
        <v>99</v>
      </c>
      <c r="B101" s="26" t="s">
        <v>315</v>
      </c>
      <c r="C101" s="26" t="s">
        <v>1155</v>
      </c>
      <c r="D101" s="205" t="s">
        <v>373</v>
      </c>
      <c r="E101" s="29"/>
      <c r="F101" s="206">
        <v>25</v>
      </c>
      <c r="G101" s="206">
        <v>66</v>
      </c>
      <c r="H101" s="206">
        <v>71</v>
      </c>
      <c r="I101" s="206" t="s">
        <v>373</v>
      </c>
      <c r="J101" s="206" t="s">
        <v>373</v>
      </c>
      <c r="K101" s="217" t="s">
        <v>373</v>
      </c>
      <c r="L101" s="217" t="s">
        <v>1075</v>
      </c>
      <c r="M101" s="34" t="s">
        <v>452</v>
      </c>
      <c r="N101" s="26" t="str">
        <f>Table2[[#This Row],[Band/Band Combination]]&amp;" "&amp;Table2[[#This Row],[Power Class]]&amp;" "&amp;Table2[[#This Row],[RAN4
Release]]</f>
        <v>CA_n25A-n66A-n71A PC3 Rel-16</v>
      </c>
      <c r="O101" s="89" t="s">
        <v>993</v>
      </c>
      <c r="P101" s="29"/>
      <c r="Q101" s="86"/>
      <c r="R101" s="86"/>
      <c r="S101" s="86"/>
      <c r="T101" s="86"/>
      <c r="U101" s="29"/>
      <c r="V101" s="86"/>
      <c r="W101" s="86"/>
      <c r="X101" s="86"/>
      <c r="Y101" s="34">
        <v>3</v>
      </c>
      <c r="Z101" s="34">
        <v>3</v>
      </c>
      <c r="AA101" s="35" t="s">
        <v>393</v>
      </c>
      <c r="AB101" s="29" t="s">
        <v>467</v>
      </c>
      <c r="AC101" s="29" t="s">
        <v>898</v>
      </c>
      <c r="AD101" s="29"/>
    </row>
    <row r="102" spans="1:30" s="88" customFormat="1" ht="37.5">
      <c r="A102" s="29">
        <v>100</v>
      </c>
      <c r="B102" s="26" t="s">
        <v>315</v>
      </c>
      <c r="C102" s="210" t="s">
        <v>1088</v>
      </c>
      <c r="D102" s="60" t="s">
        <v>1089</v>
      </c>
      <c r="E102" s="29"/>
      <c r="F102" s="206">
        <v>25</v>
      </c>
      <c r="G102" s="206">
        <v>66</v>
      </c>
      <c r="H102" s="206">
        <v>77</v>
      </c>
      <c r="I102" s="206" t="s">
        <v>373</v>
      </c>
      <c r="J102" s="206" t="s">
        <v>373</v>
      </c>
      <c r="K102" s="217" t="s">
        <v>373</v>
      </c>
      <c r="L102" s="217" t="s">
        <v>1075</v>
      </c>
      <c r="M102" s="34" t="s">
        <v>641</v>
      </c>
      <c r="N102" s="26" t="str">
        <f>Table2[[#This Row],[Band/Band Combination]]&amp;" "&amp;Table2[[#This Row],[Power Class]]&amp;" "&amp;Table2[[#This Row],[RAN4
Release]]</f>
        <v>CA_n25A-n66A-n77A PC3 Rel-17</v>
      </c>
      <c r="O102" s="89" t="s">
        <v>992</v>
      </c>
      <c r="P102" s="29" t="s">
        <v>1077</v>
      </c>
      <c r="Q102" s="86"/>
      <c r="R102" s="86"/>
      <c r="S102" s="86"/>
      <c r="T102" s="86"/>
      <c r="U102" s="29"/>
      <c r="V102" s="86"/>
      <c r="W102" s="86"/>
      <c r="X102" s="86"/>
      <c r="Y102" s="34">
        <v>3</v>
      </c>
      <c r="Z102" s="34">
        <v>3</v>
      </c>
      <c r="AA102" s="35" t="s">
        <v>393</v>
      </c>
      <c r="AB102" s="29" t="s">
        <v>1187</v>
      </c>
      <c r="AC102" s="60" t="s">
        <v>812</v>
      </c>
      <c r="AD102" s="29"/>
    </row>
    <row r="103" spans="1:30" s="88" customFormat="1" ht="37.5">
      <c r="A103" s="29">
        <v>101</v>
      </c>
      <c r="B103" s="26" t="s">
        <v>315</v>
      </c>
      <c r="C103" s="210" t="s">
        <v>1091</v>
      </c>
      <c r="D103" s="60" t="s">
        <v>1092</v>
      </c>
      <c r="E103" s="29"/>
      <c r="F103" s="206">
        <v>25</v>
      </c>
      <c r="G103" s="206">
        <v>66</v>
      </c>
      <c r="H103" s="206">
        <v>78</v>
      </c>
      <c r="I103" s="206" t="s">
        <v>373</v>
      </c>
      <c r="J103" s="206" t="s">
        <v>373</v>
      </c>
      <c r="K103" s="217" t="s">
        <v>373</v>
      </c>
      <c r="L103" s="217" t="s">
        <v>1075</v>
      </c>
      <c r="M103" s="34" t="s">
        <v>452</v>
      </c>
      <c r="N103" s="26" t="str">
        <f>Table2[[#This Row],[Band/Band Combination]]&amp;" "&amp;Table2[[#This Row],[Power Class]]&amp;" "&amp;Table2[[#This Row],[RAN4
Release]]</f>
        <v>CA_n25A-n66A-n78A PC3 Rel-16</v>
      </c>
      <c r="O103" s="89" t="s">
        <v>992</v>
      </c>
      <c r="P103" s="29" t="s">
        <v>1077</v>
      </c>
      <c r="Q103" s="86"/>
      <c r="R103" s="86"/>
      <c r="S103" s="86"/>
      <c r="T103" s="86"/>
      <c r="U103" s="29"/>
      <c r="V103" s="86"/>
      <c r="W103" s="86"/>
      <c r="X103" s="86"/>
      <c r="Y103" s="34">
        <v>3</v>
      </c>
      <c r="Z103" s="34">
        <v>3</v>
      </c>
      <c r="AA103" s="35" t="s">
        <v>393</v>
      </c>
      <c r="AB103" s="29" t="s">
        <v>469</v>
      </c>
      <c r="AC103" s="60" t="s">
        <v>812</v>
      </c>
      <c r="AD103" s="29"/>
    </row>
    <row r="104" spans="1:30" s="88" customFormat="1" ht="13">
      <c r="A104" s="29">
        <v>102</v>
      </c>
      <c r="B104" s="26" t="s">
        <v>315</v>
      </c>
      <c r="C104" s="26" t="s">
        <v>1144</v>
      </c>
      <c r="D104" s="205" t="s">
        <v>373</v>
      </c>
      <c r="E104" s="29"/>
      <c r="F104" s="206">
        <v>25</v>
      </c>
      <c r="G104" s="206">
        <v>71</v>
      </c>
      <c r="H104" s="206">
        <v>78</v>
      </c>
      <c r="I104" s="206"/>
      <c r="J104" s="206" t="s">
        <v>373</v>
      </c>
      <c r="K104" s="217" t="s">
        <v>373</v>
      </c>
      <c r="L104" s="217" t="s">
        <v>1075</v>
      </c>
      <c r="M104" s="34" t="s">
        <v>641</v>
      </c>
      <c r="N104" s="26" t="str">
        <f>Table2[[#This Row],[Band/Band Combination]]&amp;" "&amp;Table2[[#This Row],[Power Class]]&amp;" "&amp;Table2[[#This Row],[RAN4
Release]]</f>
        <v>CA_n25A-n71A-n77A PC3 Rel-17</v>
      </c>
      <c r="O104" s="89" t="s">
        <v>993</v>
      </c>
      <c r="P104" s="29"/>
      <c r="Q104" s="86"/>
      <c r="R104" s="86"/>
      <c r="S104" s="86"/>
      <c r="T104" s="86"/>
      <c r="U104" s="29"/>
      <c r="V104" s="86"/>
      <c r="W104" s="86"/>
      <c r="X104" s="86"/>
      <c r="Y104" s="34">
        <v>3</v>
      </c>
      <c r="Z104" s="34">
        <v>3</v>
      </c>
      <c r="AA104" s="35" t="s">
        <v>393</v>
      </c>
      <c r="AB104" s="29" t="s">
        <v>467</v>
      </c>
      <c r="AC104" s="29" t="s">
        <v>898</v>
      </c>
      <c r="AD104" s="29"/>
    </row>
    <row r="105" spans="1:30" s="88" customFormat="1" ht="25">
      <c r="A105" s="29">
        <v>103</v>
      </c>
      <c r="B105" s="26" t="s">
        <v>315</v>
      </c>
      <c r="C105" s="26" t="s">
        <v>1053</v>
      </c>
      <c r="D105" s="60" t="s">
        <v>1055</v>
      </c>
      <c r="E105" s="29"/>
      <c r="F105" s="206">
        <v>26</v>
      </c>
      <c r="G105" s="206">
        <v>66</v>
      </c>
      <c r="H105" s="206">
        <v>70</v>
      </c>
      <c r="I105" s="206" t="s">
        <v>373</v>
      </c>
      <c r="J105" s="206" t="s">
        <v>373</v>
      </c>
      <c r="K105" s="217" t="s">
        <v>373</v>
      </c>
      <c r="L105" s="217" t="s">
        <v>1075</v>
      </c>
      <c r="M105" s="34" t="s">
        <v>641</v>
      </c>
      <c r="N105" s="26" t="str">
        <f>Table2[[#This Row],[Band/Band Combination]]&amp;" "&amp;Table2[[#This Row],[Power Class]]&amp;" "&amp;Table2[[#This Row],[RAN4
Release]]</f>
        <v>CA_n26A-n66A-n70A PC3 Rel-17</v>
      </c>
      <c r="O105" s="89" t="s">
        <v>992</v>
      </c>
      <c r="P105" s="86" t="s">
        <v>1054</v>
      </c>
      <c r="Q105" s="29"/>
      <c r="R105" s="86"/>
      <c r="S105" s="89"/>
      <c r="T105" s="144"/>
      <c r="U105" s="29"/>
      <c r="V105" s="89"/>
      <c r="W105" s="89"/>
      <c r="X105" s="144"/>
      <c r="Y105" s="34">
        <v>3</v>
      </c>
      <c r="Z105" s="34">
        <v>3</v>
      </c>
      <c r="AA105" s="35" t="s">
        <v>393</v>
      </c>
      <c r="AB105" s="29" t="s">
        <v>1191</v>
      </c>
      <c r="AC105" s="60" t="s">
        <v>693</v>
      </c>
      <c r="AD105" s="29"/>
    </row>
    <row r="106" spans="1:30" s="88" customFormat="1" ht="13">
      <c r="A106" s="29">
        <v>104</v>
      </c>
      <c r="B106" s="26" t="s">
        <v>315</v>
      </c>
      <c r="C106" s="26" t="s">
        <v>1193</v>
      </c>
      <c r="D106" s="205" t="s">
        <v>373</v>
      </c>
      <c r="E106" s="29"/>
      <c r="F106" s="206">
        <v>29</v>
      </c>
      <c r="G106" s="206">
        <v>66</v>
      </c>
      <c r="H106" s="206">
        <v>70</v>
      </c>
      <c r="I106" s="206" t="s">
        <v>373</v>
      </c>
      <c r="J106" s="206" t="s">
        <v>373</v>
      </c>
      <c r="K106" s="217" t="s">
        <v>373</v>
      </c>
      <c r="L106" s="217" t="s">
        <v>1075</v>
      </c>
      <c r="M106" s="34" t="s">
        <v>452</v>
      </c>
      <c r="N106" s="26" t="str">
        <f>Table2[[#This Row],[Band/Band Combination]]&amp;" "&amp;Table2[[#This Row],[Power Class]]&amp;" "&amp;Table2[[#This Row],[RAN4
Release]]</f>
        <v>CA_n29A-n66A-n70A PC3 Rel-16</v>
      </c>
      <c r="O106" s="89" t="s">
        <v>992</v>
      </c>
      <c r="P106" s="29" t="s">
        <v>1201</v>
      </c>
      <c r="Q106" s="86"/>
      <c r="R106" s="86"/>
      <c r="S106" s="86"/>
      <c r="T106" s="86"/>
      <c r="U106" s="29"/>
      <c r="V106" s="86"/>
      <c r="W106" s="86"/>
      <c r="X106" s="86"/>
      <c r="Y106" s="34">
        <v>3</v>
      </c>
      <c r="Z106" s="34">
        <v>3</v>
      </c>
      <c r="AA106" s="35" t="s">
        <v>393</v>
      </c>
      <c r="AB106" s="29" t="s">
        <v>1191</v>
      </c>
      <c r="AC106" s="29" t="s">
        <v>898</v>
      </c>
      <c r="AD106" s="29"/>
    </row>
    <row r="107" spans="1:30" s="88" customFormat="1" ht="25">
      <c r="A107" s="29">
        <v>105</v>
      </c>
      <c r="B107" s="26" t="s">
        <v>315</v>
      </c>
      <c r="C107" s="26" t="s">
        <v>1195</v>
      </c>
      <c r="D107" s="29" t="s">
        <v>994</v>
      </c>
      <c r="E107" s="29"/>
      <c r="F107" s="206">
        <v>29</v>
      </c>
      <c r="G107" s="206">
        <v>66</v>
      </c>
      <c r="H107" s="206">
        <v>71</v>
      </c>
      <c r="I107" s="206" t="s">
        <v>373</v>
      </c>
      <c r="J107" s="206" t="s">
        <v>373</v>
      </c>
      <c r="K107" s="217" t="s">
        <v>373</v>
      </c>
      <c r="L107" s="217" t="s">
        <v>1075</v>
      </c>
      <c r="M107" s="34" t="s">
        <v>1119</v>
      </c>
      <c r="N107" s="26" t="str">
        <f>Table2[[#This Row],[Band/Band Combination]]&amp;" "&amp;Table2[[#This Row],[Power Class]]&amp;" "&amp;Table2[[#This Row],[RAN4
Release]]</f>
        <v>CA_n29A-n66A-n71A PC3 Rel-18</v>
      </c>
      <c r="O107" s="89" t="s">
        <v>993</v>
      </c>
      <c r="P107" s="29"/>
      <c r="Q107" s="86"/>
      <c r="R107" s="86"/>
      <c r="S107" s="86"/>
      <c r="T107" s="86"/>
      <c r="U107" s="29"/>
      <c r="V107" s="86"/>
      <c r="W107" s="86"/>
      <c r="X107" s="86"/>
      <c r="Y107" s="34">
        <v>3</v>
      </c>
      <c r="Z107" s="34">
        <v>3</v>
      </c>
      <c r="AA107" s="35" t="s">
        <v>393</v>
      </c>
      <c r="AB107" s="29" t="s">
        <v>1191</v>
      </c>
      <c r="AC107" s="60" t="s">
        <v>812</v>
      </c>
      <c r="AD107" s="29"/>
    </row>
    <row r="108" spans="1:30" s="88" customFormat="1" ht="25">
      <c r="A108" s="29">
        <v>106</v>
      </c>
      <c r="B108" s="26" t="s">
        <v>315</v>
      </c>
      <c r="C108" s="26" t="s">
        <v>1194</v>
      </c>
      <c r="D108" s="29" t="s">
        <v>995</v>
      </c>
      <c r="E108" s="29"/>
      <c r="F108" s="206">
        <v>29</v>
      </c>
      <c r="G108" s="206">
        <v>70</v>
      </c>
      <c r="H108" s="206">
        <v>71</v>
      </c>
      <c r="I108" s="206" t="s">
        <v>373</v>
      </c>
      <c r="J108" s="206" t="s">
        <v>373</v>
      </c>
      <c r="K108" s="217" t="s">
        <v>373</v>
      </c>
      <c r="L108" s="217" t="s">
        <v>1075</v>
      </c>
      <c r="M108" s="34" t="s">
        <v>1119</v>
      </c>
      <c r="N108" s="26" t="str">
        <f>Table2[[#This Row],[Band/Band Combination]]&amp;" "&amp;Table2[[#This Row],[Power Class]]&amp;" "&amp;Table2[[#This Row],[RAN4
Release]]</f>
        <v>CA_n29A-n70A-n71A PC3 Rel-18</v>
      </c>
      <c r="O108" s="89" t="s">
        <v>993</v>
      </c>
      <c r="P108" s="29"/>
      <c r="Q108" s="86"/>
      <c r="R108" s="86"/>
      <c r="S108" s="86"/>
      <c r="T108" s="86"/>
      <c r="U108" s="29"/>
      <c r="V108" s="86"/>
      <c r="W108" s="86"/>
      <c r="X108" s="86"/>
      <c r="Y108" s="34">
        <v>3</v>
      </c>
      <c r="Z108" s="34">
        <v>3</v>
      </c>
      <c r="AA108" s="35" t="s">
        <v>393</v>
      </c>
      <c r="AB108" s="29" t="s">
        <v>1191</v>
      </c>
      <c r="AC108" s="60" t="s">
        <v>812</v>
      </c>
      <c r="AD108" s="29"/>
    </row>
    <row r="109" spans="1:30" s="88" customFormat="1" ht="13">
      <c r="A109" s="29">
        <v>107</v>
      </c>
      <c r="B109" s="26" t="s">
        <v>315</v>
      </c>
      <c r="C109" s="210" t="s">
        <v>643</v>
      </c>
      <c r="D109" s="205" t="s">
        <v>373</v>
      </c>
      <c r="E109" s="60"/>
      <c r="F109" s="218">
        <v>41</v>
      </c>
      <c r="G109" s="218">
        <v>66</v>
      </c>
      <c r="H109" s="206">
        <v>71</v>
      </c>
      <c r="I109" s="206" t="s">
        <v>373</v>
      </c>
      <c r="J109" s="206" t="s">
        <v>373</v>
      </c>
      <c r="K109" s="217" t="s">
        <v>373</v>
      </c>
      <c r="L109" s="217" t="s">
        <v>1075</v>
      </c>
      <c r="M109" s="34" t="s">
        <v>452</v>
      </c>
      <c r="N109" s="26" t="str">
        <f>Table2[[#This Row],[Band/Band Combination]]&amp;" "&amp;Table2[[#This Row],[Power Class]]&amp;" "&amp;Table2[[#This Row],[RAN4
Release]]</f>
        <v>CA_n41A-n66A-n71A PC3 Rel-16</v>
      </c>
      <c r="O109" s="89" t="s">
        <v>992</v>
      </c>
      <c r="P109" s="29" t="s">
        <v>1062</v>
      </c>
      <c r="Q109" s="86">
        <v>0</v>
      </c>
      <c r="R109" s="86">
        <v>0</v>
      </c>
      <c r="S109" s="86">
        <v>0</v>
      </c>
      <c r="T109" s="86">
        <v>0</v>
      </c>
      <c r="U109" s="29"/>
      <c r="V109" s="86"/>
      <c r="W109" s="86"/>
      <c r="X109" s="86"/>
      <c r="Y109" s="34">
        <v>3</v>
      </c>
      <c r="Z109" s="34">
        <v>3</v>
      </c>
      <c r="AA109" s="35" t="s">
        <v>393</v>
      </c>
      <c r="AB109" s="29" t="s">
        <v>1130</v>
      </c>
      <c r="AC109" s="60" t="s">
        <v>898</v>
      </c>
      <c r="AD109" s="29"/>
    </row>
    <row r="110" spans="1:30" s="88" customFormat="1" ht="13">
      <c r="A110" s="29">
        <v>108</v>
      </c>
      <c r="B110" s="26" t="s">
        <v>315</v>
      </c>
      <c r="C110" s="26" t="s">
        <v>1153</v>
      </c>
      <c r="D110" s="205" t="s">
        <v>373</v>
      </c>
      <c r="E110" s="29"/>
      <c r="F110" s="206">
        <v>41</v>
      </c>
      <c r="G110" s="206">
        <v>66</v>
      </c>
      <c r="H110" s="206">
        <v>77</v>
      </c>
      <c r="I110" s="206" t="s">
        <v>373</v>
      </c>
      <c r="J110" s="206" t="s">
        <v>373</v>
      </c>
      <c r="K110" s="217" t="s">
        <v>373</v>
      </c>
      <c r="L110" s="217" t="s">
        <v>1075</v>
      </c>
      <c r="M110" s="34" t="s">
        <v>641</v>
      </c>
      <c r="N110" s="26" t="str">
        <f>Table2[[#This Row],[Band/Band Combination]]&amp;" "&amp;Table2[[#This Row],[Power Class]]&amp;" "&amp;Table2[[#This Row],[RAN4
Release]]</f>
        <v>CA_n41A-n66A-n77A PC3 Rel-17</v>
      </c>
      <c r="O110" s="89" t="s">
        <v>993</v>
      </c>
      <c r="P110" s="29"/>
      <c r="Q110" s="86"/>
      <c r="R110" s="86"/>
      <c r="S110" s="86"/>
      <c r="T110" s="86"/>
      <c r="U110" s="29"/>
      <c r="V110" s="86"/>
      <c r="W110" s="86"/>
      <c r="X110" s="86"/>
      <c r="Y110" s="34">
        <v>3</v>
      </c>
      <c r="Z110" s="34">
        <v>3</v>
      </c>
      <c r="AA110" s="35" t="s">
        <v>393</v>
      </c>
      <c r="AB110" s="29" t="s">
        <v>467</v>
      </c>
      <c r="AC110" s="29" t="s">
        <v>898</v>
      </c>
      <c r="AD110" s="29"/>
    </row>
    <row r="111" spans="1:30" s="88" customFormat="1" ht="25">
      <c r="A111" s="29">
        <v>109</v>
      </c>
      <c r="B111" s="26" t="s">
        <v>315</v>
      </c>
      <c r="C111" s="26" t="s">
        <v>911</v>
      </c>
      <c r="D111" s="60" t="s">
        <v>996</v>
      </c>
      <c r="E111" s="60"/>
      <c r="F111" s="218">
        <v>66</v>
      </c>
      <c r="G111" s="218">
        <v>70</v>
      </c>
      <c r="H111" s="206">
        <v>71</v>
      </c>
      <c r="I111" s="206" t="s">
        <v>373</v>
      </c>
      <c r="J111" s="206" t="s">
        <v>373</v>
      </c>
      <c r="K111" s="217" t="s">
        <v>373</v>
      </c>
      <c r="L111" s="217" t="s">
        <v>1075</v>
      </c>
      <c r="M111" s="34" t="s">
        <v>452</v>
      </c>
      <c r="N111" s="26" t="str">
        <f>Table2[[#This Row],[Band/Band Combination]]&amp;" "&amp;Table2[[#This Row],[Power Class]]&amp;" "&amp;Table2[[#This Row],[RAN4
Release]]</f>
        <v>CA_n66A-n70A-n71A PC3 Rel-16</v>
      </c>
      <c r="O111" s="89" t="s">
        <v>992</v>
      </c>
      <c r="P111" s="29" t="s">
        <v>633</v>
      </c>
      <c r="Q111" s="29"/>
      <c r="R111" s="86"/>
      <c r="S111" s="29"/>
      <c r="T111" s="86"/>
      <c r="U111" s="29"/>
      <c r="V111" s="86"/>
      <c r="W111" s="86"/>
      <c r="X111" s="86"/>
      <c r="Y111" s="34">
        <v>3</v>
      </c>
      <c r="Z111" s="34">
        <v>3</v>
      </c>
      <c r="AA111" s="35" t="s">
        <v>393</v>
      </c>
      <c r="AB111" s="29" t="s">
        <v>1191</v>
      </c>
      <c r="AC111" s="60" t="s">
        <v>812</v>
      </c>
      <c r="AD111" s="29"/>
    </row>
    <row r="112" spans="1:30" s="88" customFormat="1" ht="37.5">
      <c r="A112" s="29">
        <v>110</v>
      </c>
      <c r="B112" s="26" t="s">
        <v>315</v>
      </c>
      <c r="C112" s="210" t="s">
        <v>1098</v>
      </c>
      <c r="D112" s="60" t="s">
        <v>1099</v>
      </c>
      <c r="E112" s="29"/>
      <c r="F112" s="206">
        <v>66</v>
      </c>
      <c r="G112" s="206">
        <v>71</v>
      </c>
      <c r="H112" s="206">
        <v>77</v>
      </c>
      <c r="I112" s="206" t="s">
        <v>373</v>
      </c>
      <c r="J112" s="206" t="s">
        <v>373</v>
      </c>
      <c r="K112" s="217" t="s">
        <v>373</v>
      </c>
      <c r="L112" s="217" t="s">
        <v>1075</v>
      </c>
      <c r="M112" s="34" t="s">
        <v>641</v>
      </c>
      <c r="N112" s="26" t="str">
        <f>Table2[[#This Row],[Band/Band Combination]]&amp;" "&amp;Table2[[#This Row],[Power Class]]&amp;" "&amp;Table2[[#This Row],[RAN4
Release]]</f>
        <v>CA_n66A-n71A-n77A PC3 Rel-17</v>
      </c>
      <c r="O112" s="89" t="s">
        <v>992</v>
      </c>
      <c r="P112" s="29" t="s">
        <v>1100</v>
      </c>
      <c r="Q112" s="86"/>
      <c r="R112" s="86"/>
      <c r="S112" s="86"/>
      <c r="T112" s="86"/>
      <c r="U112" s="29"/>
      <c r="V112" s="86"/>
      <c r="W112" s="86"/>
      <c r="X112" s="86"/>
      <c r="Y112" s="34">
        <v>3</v>
      </c>
      <c r="Z112" s="34">
        <v>3</v>
      </c>
      <c r="AA112" s="35" t="s">
        <v>393</v>
      </c>
      <c r="AB112" s="29" t="s">
        <v>469</v>
      </c>
      <c r="AC112" s="60" t="s">
        <v>812</v>
      </c>
      <c r="AD112" s="29"/>
    </row>
    <row r="113" spans="1:31" s="88" customFormat="1" ht="25">
      <c r="A113" s="29">
        <v>111</v>
      </c>
      <c r="B113" s="26" t="s">
        <v>315</v>
      </c>
      <c r="C113" s="26" t="s">
        <v>946</v>
      </c>
      <c r="D113" s="205" t="s">
        <v>373</v>
      </c>
      <c r="E113" s="60"/>
      <c r="F113" s="218">
        <v>66</v>
      </c>
      <c r="G113" s="218">
        <v>71</v>
      </c>
      <c r="H113" s="206">
        <v>78</v>
      </c>
      <c r="I113" s="206" t="s">
        <v>373</v>
      </c>
      <c r="J113" s="206" t="s">
        <v>373</v>
      </c>
      <c r="K113" s="217" t="s">
        <v>373</v>
      </c>
      <c r="L113" s="217" t="s">
        <v>1075</v>
      </c>
      <c r="M113" s="34" t="s">
        <v>641</v>
      </c>
      <c r="N113" s="26" t="str">
        <f>Table2[[#This Row],[Band/Band Combination]]&amp;" "&amp;Table2[[#This Row],[Power Class]]&amp;" "&amp;Table2[[#This Row],[RAN4
Release]]</f>
        <v>CA_n66A-n71A-n78A PC3 Rel-17</v>
      </c>
      <c r="O113" s="89" t="s">
        <v>993</v>
      </c>
      <c r="P113" s="29"/>
      <c r="Q113" s="86">
        <v>0</v>
      </c>
      <c r="R113" s="86">
        <v>0</v>
      </c>
      <c r="S113" s="86">
        <v>0</v>
      </c>
      <c r="T113" s="86">
        <v>0</v>
      </c>
      <c r="U113" s="29"/>
      <c r="V113" s="86"/>
      <c r="W113" s="86"/>
      <c r="X113" s="86"/>
      <c r="Y113" s="34">
        <v>3</v>
      </c>
      <c r="Z113" s="34">
        <v>3</v>
      </c>
      <c r="AA113" s="35" t="s">
        <v>393</v>
      </c>
      <c r="AB113" s="29" t="s">
        <v>842</v>
      </c>
      <c r="AC113" s="60" t="s">
        <v>693</v>
      </c>
      <c r="AD113" s="29"/>
    </row>
    <row r="114" spans="1:31" ht="37.5">
      <c r="A114" s="29">
        <v>112</v>
      </c>
      <c r="B114" s="26" t="s">
        <v>315</v>
      </c>
      <c r="C114" s="26" t="s">
        <v>1323</v>
      </c>
      <c r="D114" s="224" t="s">
        <v>1324</v>
      </c>
      <c r="E114" s="29"/>
      <c r="F114" s="206">
        <v>5</v>
      </c>
      <c r="G114" s="206">
        <v>25</v>
      </c>
      <c r="H114" s="206">
        <v>77</v>
      </c>
      <c r="I114" s="206">
        <v>77</v>
      </c>
      <c r="J114" s="206" t="s">
        <v>373</v>
      </c>
      <c r="K114" s="217" t="s">
        <v>373</v>
      </c>
      <c r="L114" s="217" t="s">
        <v>1075</v>
      </c>
      <c r="M114" s="34" t="s">
        <v>641</v>
      </c>
      <c r="N114" s="26" t="str">
        <f>Table2[[#This Row],[Band/Band Combination]]&amp;" "&amp;Table2[[#This Row],[Power Class]]&amp;" "&amp;Table2[[#This Row],[RAN4
Release]]</f>
        <v>CA_n5A-n25A-n77(2A) PC3 Rel-17</v>
      </c>
      <c r="O114" s="89" t="s">
        <v>992</v>
      </c>
      <c r="P114" s="29" t="s">
        <v>1315</v>
      </c>
      <c r="Q114" s="86"/>
      <c r="R114" s="86"/>
      <c r="S114" s="86"/>
      <c r="T114" s="86"/>
      <c r="U114" s="29"/>
      <c r="V114" s="86"/>
      <c r="W114" s="86"/>
      <c r="X114" s="86"/>
      <c r="Y114" s="34">
        <v>3</v>
      </c>
      <c r="Z114" s="34">
        <v>4</v>
      </c>
      <c r="AA114" s="35" t="s">
        <v>393</v>
      </c>
      <c r="AB114" s="29" t="s">
        <v>469</v>
      </c>
      <c r="AC114" s="60" t="s">
        <v>900</v>
      </c>
      <c r="AD114" s="29"/>
      <c r="AE114" s="22"/>
    </row>
    <row r="115" spans="1:31" s="88" customFormat="1" ht="37.5">
      <c r="A115" s="29">
        <v>113</v>
      </c>
      <c r="B115" s="26" t="s">
        <v>315</v>
      </c>
      <c r="C115" s="26" t="s">
        <v>1229</v>
      </c>
      <c r="D115" s="60" t="s">
        <v>1110</v>
      </c>
      <c r="E115" s="29"/>
      <c r="F115" s="206">
        <v>5</v>
      </c>
      <c r="G115" s="206">
        <v>66</v>
      </c>
      <c r="H115" s="206">
        <v>77</v>
      </c>
      <c r="I115" s="206">
        <v>77</v>
      </c>
      <c r="J115" s="206" t="s">
        <v>373</v>
      </c>
      <c r="K115" s="27" t="s">
        <v>373</v>
      </c>
      <c r="L115" s="27" t="s">
        <v>1075</v>
      </c>
      <c r="M115" s="34" t="s">
        <v>641</v>
      </c>
      <c r="N115" s="26" t="str">
        <f>Table2[[#This Row],[Band/Band Combination]]&amp;" "&amp;Table2[[#This Row],[Power Class]]&amp;" "&amp;Table2[[#This Row],[RAN4
Release]]</f>
        <v>CA_n5A-n66A-n77(2A) PC3 Rel-17</v>
      </c>
      <c r="O115" s="89" t="s">
        <v>992</v>
      </c>
      <c r="P115" s="29" t="s">
        <v>1227</v>
      </c>
      <c r="Q115" s="86"/>
      <c r="R115" s="86"/>
      <c r="S115" s="86"/>
      <c r="T115" s="86"/>
      <c r="U115" s="29"/>
      <c r="V115" s="86"/>
      <c r="W115" s="86"/>
      <c r="X115" s="86"/>
      <c r="Y115" s="34">
        <v>3</v>
      </c>
      <c r="Z115" s="34">
        <v>4</v>
      </c>
      <c r="AA115" s="35" t="s">
        <v>393</v>
      </c>
      <c r="AB115" s="29" t="s">
        <v>469</v>
      </c>
      <c r="AC115" s="60" t="s">
        <v>900</v>
      </c>
      <c r="AD115" s="29"/>
    </row>
    <row r="116" spans="1:31" s="88" customFormat="1" ht="25">
      <c r="A116" s="29">
        <v>114</v>
      </c>
      <c r="B116" s="26" t="s">
        <v>315</v>
      </c>
      <c r="C116" s="210" t="s">
        <v>1229</v>
      </c>
      <c r="D116" s="205"/>
      <c r="E116" s="29"/>
      <c r="F116" s="206">
        <v>5</v>
      </c>
      <c r="G116" s="206">
        <v>66</v>
      </c>
      <c r="H116" s="206">
        <v>77</v>
      </c>
      <c r="I116" s="206">
        <v>77</v>
      </c>
      <c r="J116" s="206" t="s">
        <v>373</v>
      </c>
      <c r="K116" s="217" t="s">
        <v>373</v>
      </c>
      <c r="L116" s="217" t="s">
        <v>1112</v>
      </c>
      <c r="M116" s="34" t="s">
        <v>641</v>
      </c>
      <c r="N116" s="26" t="str">
        <f>Table2[[#This Row],[Band/Band Combination]]&amp;" "&amp;Table2[[#This Row],[Power Class]]&amp;" "&amp;Table2[[#This Row],[RAN4
Release]]</f>
        <v>CA_n5A-n66A-n77(2A) PC2 Rel-17</v>
      </c>
      <c r="O116" s="89" t="s">
        <v>992</v>
      </c>
      <c r="P116" s="29" t="s">
        <v>1244</v>
      </c>
      <c r="Q116" s="86"/>
      <c r="R116" s="86"/>
      <c r="S116" s="86"/>
      <c r="T116" s="86"/>
      <c r="U116" s="29"/>
      <c r="V116" s="86"/>
      <c r="W116" s="86"/>
      <c r="X116" s="86"/>
      <c r="Y116" s="34">
        <v>3</v>
      </c>
      <c r="Z116" s="34">
        <v>4</v>
      </c>
      <c r="AA116" s="35" t="s">
        <v>393</v>
      </c>
      <c r="AB116" s="29" t="s">
        <v>469</v>
      </c>
      <c r="AC116" s="60" t="s">
        <v>900</v>
      </c>
      <c r="AD116" s="29"/>
    </row>
    <row r="117" spans="1:31" s="88" customFormat="1" ht="13">
      <c r="A117" s="29">
        <v>115</v>
      </c>
      <c r="B117" s="26" t="s">
        <v>315</v>
      </c>
      <c r="C117" s="26" t="s">
        <v>1173</v>
      </c>
      <c r="D117" s="205" t="s">
        <v>373</v>
      </c>
      <c r="E117" s="29"/>
      <c r="F117" s="206">
        <v>25</v>
      </c>
      <c r="G117" s="206">
        <v>25</v>
      </c>
      <c r="H117" s="206">
        <v>41</v>
      </c>
      <c r="I117" s="206">
        <v>77</v>
      </c>
      <c r="J117" s="206" t="s">
        <v>373</v>
      </c>
      <c r="K117" s="217" t="s">
        <v>373</v>
      </c>
      <c r="L117" s="217" t="s">
        <v>1075</v>
      </c>
      <c r="M117" s="34" t="s">
        <v>641</v>
      </c>
      <c r="N117" s="26" t="str">
        <f>Table2[[#This Row],[Band/Band Combination]]&amp;" "&amp;Table2[[#This Row],[Power Class]]&amp;" "&amp;Table2[[#This Row],[RAN4
Release]]</f>
        <v>CA_n25(2A)-n41A-n77A PC3 Rel-17</v>
      </c>
      <c r="O117" s="89" t="s">
        <v>991</v>
      </c>
      <c r="P117" s="29"/>
      <c r="Q117" s="86"/>
      <c r="R117" s="86"/>
      <c r="S117" s="86"/>
      <c r="T117" s="86"/>
      <c r="U117" s="29"/>
      <c r="V117" s="86"/>
      <c r="W117" s="86"/>
      <c r="X117" s="86"/>
      <c r="Y117" s="34">
        <v>3</v>
      </c>
      <c r="Z117" s="34">
        <v>4</v>
      </c>
      <c r="AA117" s="35" t="s">
        <v>393</v>
      </c>
      <c r="AB117" s="29" t="s">
        <v>467</v>
      </c>
      <c r="AC117" s="29" t="s">
        <v>899</v>
      </c>
      <c r="AD117" s="29"/>
    </row>
    <row r="118" spans="1:31" s="88" customFormat="1" ht="13">
      <c r="A118" s="29">
        <v>116</v>
      </c>
      <c r="B118" s="26" t="s">
        <v>315</v>
      </c>
      <c r="C118" s="26" t="s">
        <v>1167</v>
      </c>
      <c r="D118" s="205" t="s">
        <v>373</v>
      </c>
      <c r="E118" s="29"/>
      <c r="F118" s="206">
        <v>25</v>
      </c>
      <c r="G118" s="206">
        <v>41</v>
      </c>
      <c r="H118" s="206">
        <v>41</v>
      </c>
      <c r="I118" s="206">
        <v>66</v>
      </c>
      <c r="J118" s="206" t="s">
        <v>373</v>
      </c>
      <c r="K118" s="217" t="s">
        <v>373</v>
      </c>
      <c r="L118" s="217" t="s">
        <v>1075</v>
      </c>
      <c r="M118" s="34"/>
      <c r="N118" s="26" t="str">
        <f>Table2[[#This Row],[Band/Band Combination]]&amp;" "&amp;Table2[[#This Row],[Power Class]]&amp;" "&amp;Table2[[#This Row],[RAN4
Release]]</f>
        <v xml:space="preserve">CA_25A-n41(2A)-n66A PC3 </v>
      </c>
      <c r="O118" s="89" t="s">
        <v>1120</v>
      </c>
      <c r="P118" s="29"/>
      <c r="Q118" s="86"/>
      <c r="R118" s="86"/>
      <c r="S118" s="86"/>
      <c r="T118" s="86"/>
      <c r="U118" s="29"/>
      <c r="V118" s="86"/>
      <c r="W118" s="86"/>
      <c r="X118" s="86"/>
      <c r="Y118" s="34">
        <v>3</v>
      </c>
      <c r="Z118" s="34">
        <v>4</v>
      </c>
      <c r="AA118" s="35" t="s">
        <v>393</v>
      </c>
      <c r="AB118" s="29" t="s">
        <v>467</v>
      </c>
      <c r="AC118" s="29" t="s">
        <v>899</v>
      </c>
      <c r="AD118" s="29" t="s">
        <v>1118</v>
      </c>
    </row>
    <row r="119" spans="1:31" s="88" customFormat="1" ht="13">
      <c r="A119" s="29">
        <v>117</v>
      </c>
      <c r="B119" s="26" t="s">
        <v>315</v>
      </c>
      <c r="C119" s="26" t="s">
        <v>1168</v>
      </c>
      <c r="D119" s="205" t="s">
        <v>373</v>
      </c>
      <c r="E119" s="29"/>
      <c r="F119" s="206">
        <v>25</v>
      </c>
      <c r="G119" s="206">
        <v>41</v>
      </c>
      <c r="H119" s="206">
        <v>41</v>
      </c>
      <c r="I119" s="206">
        <v>66</v>
      </c>
      <c r="J119" s="206" t="s">
        <v>373</v>
      </c>
      <c r="K119" s="217" t="s">
        <v>373</v>
      </c>
      <c r="L119" s="217" t="s">
        <v>1075</v>
      </c>
      <c r="M119" s="34"/>
      <c r="N119" s="26" t="str">
        <f>Table2[[#This Row],[Band/Band Combination]]&amp;" "&amp;Table2[[#This Row],[Power Class]]&amp;" "&amp;Table2[[#This Row],[RAN4
Release]]</f>
        <v xml:space="preserve">CA_25A-n41C-n66A PC3 </v>
      </c>
      <c r="O119" s="89" t="s">
        <v>1120</v>
      </c>
      <c r="P119" s="29"/>
      <c r="Q119" s="86"/>
      <c r="R119" s="86"/>
      <c r="S119" s="86"/>
      <c r="T119" s="86"/>
      <c r="U119" s="29"/>
      <c r="V119" s="86"/>
      <c r="W119" s="86"/>
      <c r="X119" s="86"/>
      <c r="Y119" s="34">
        <v>3</v>
      </c>
      <c r="Z119" s="34">
        <v>4</v>
      </c>
      <c r="AA119" s="35" t="s">
        <v>393</v>
      </c>
      <c r="AB119" s="29" t="s">
        <v>467</v>
      </c>
      <c r="AC119" s="29" t="s">
        <v>899</v>
      </c>
      <c r="AD119" s="29" t="s">
        <v>1118</v>
      </c>
    </row>
    <row r="120" spans="1:31" s="88" customFormat="1" ht="13">
      <c r="A120" s="29">
        <v>118</v>
      </c>
      <c r="B120" s="26" t="s">
        <v>315</v>
      </c>
      <c r="C120" s="26" t="s">
        <v>1163</v>
      </c>
      <c r="D120" s="205" t="s">
        <v>373</v>
      </c>
      <c r="E120" s="29"/>
      <c r="F120" s="206">
        <v>25</v>
      </c>
      <c r="G120" s="206">
        <v>41</v>
      </c>
      <c r="H120" s="206">
        <v>41</v>
      </c>
      <c r="I120" s="206">
        <v>71</v>
      </c>
      <c r="J120" s="206" t="s">
        <v>373</v>
      </c>
      <c r="K120" s="217" t="s">
        <v>373</v>
      </c>
      <c r="L120" s="217" t="s">
        <v>1075</v>
      </c>
      <c r="M120" s="34" t="s">
        <v>1119</v>
      </c>
      <c r="N120" s="26" t="str">
        <f>Table2[[#This Row],[Band/Band Combination]]&amp;" "&amp;Table2[[#This Row],[Power Class]]&amp;" "&amp;Table2[[#This Row],[RAN4
Release]]</f>
        <v>CA_n25A-n41(2A)-n71A PC3 Rel-18</v>
      </c>
      <c r="O120" s="89" t="s">
        <v>991</v>
      </c>
      <c r="P120" s="29"/>
      <c r="Q120" s="86"/>
      <c r="R120" s="86"/>
      <c r="S120" s="86"/>
      <c r="T120" s="86"/>
      <c r="U120" s="29"/>
      <c r="V120" s="86"/>
      <c r="W120" s="86"/>
      <c r="X120" s="86"/>
      <c r="Y120" s="34">
        <v>3</v>
      </c>
      <c r="Z120" s="34">
        <v>4</v>
      </c>
      <c r="AA120" s="35" t="s">
        <v>393</v>
      </c>
      <c r="AB120" s="29" t="s">
        <v>467</v>
      </c>
      <c r="AC120" s="29" t="s">
        <v>899</v>
      </c>
      <c r="AD120" s="29"/>
    </row>
    <row r="121" spans="1:31" s="88" customFormat="1" ht="13">
      <c r="A121" s="29">
        <v>119</v>
      </c>
      <c r="B121" s="26" t="s">
        <v>315</v>
      </c>
      <c r="C121" s="26" t="s">
        <v>1164</v>
      </c>
      <c r="D121" s="205" t="s">
        <v>373</v>
      </c>
      <c r="E121" s="29"/>
      <c r="F121" s="206">
        <v>25</v>
      </c>
      <c r="G121" s="206">
        <v>41</v>
      </c>
      <c r="H121" s="206">
        <v>41</v>
      </c>
      <c r="I121" s="206">
        <v>71</v>
      </c>
      <c r="J121" s="206" t="s">
        <v>373</v>
      </c>
      <c r="K121" s="217" t="s">
        <v>373</v>
      </c>
      <c r="L121" s="217" t="s">
        <v>1075</v>
      </c>
      <c r="M121" s="34" t="s">
        <v>1119</v>
      </c>
      <c r="N121" s="26" t="str">
        <f>Table2[[#This Row],[Band/Band Combination]]&amp;" "&amp;Table2[[#This Row],[Power Class]]&amp;" "&amp;Table2[[#This Row],[RAN4
Release]]</f>
        <v>CA_n25A-n41C-n71A PC3 Rel-18</v>
      </c>
      <c r="O121" s="89" t="s">
        <v>991</v>
      </c>
      <c r="P121" s="29"/>
      <c r="Q121" s="86"/>
      <c r="R121" s="86"/>
      <c r="S121" s="86"/>
      <c r="T121" s="86"/>
      <c r="U121" s="29"/>
      <c r="V121" s="86"/>
      <c r="W121" s="86"/>
      <c r="X121" s="86"/>
      <c r="Y121" s="34">
        <v>3</v>
      </c>
      <c r="Z121" s="34">
        <v>4</v>
      </c>
      <c r="AA121" s="35" t="s">
        <v>393</v>
      </c>
      <c r="AB121" s="29" t="s">
        <v>467</v>
      </c>
      <c r="AC121" s="29" t="s">
        <v>899</v>
      </c>
      <c r="AD121" s="29"/>
    </row>
    <row r="122" spans="1:31" s="88" customFormat="1" ht="13">
      <c r="A122" s="29">
        <v>120</v>
      </c>
      <c r="B122" s="26" t="s">
        <v>315</v>
      </c>
      <c r="C122" s="26" t="s">
        <v>1171</v>
      </c>
      <c r="D122" s="205" t="s">
        <v>373</v>
      </c>
      <c r="E122" s="29"/>
      <c r="F122" s="206">
        <v>25</v>
      </c>
      <c r="G122" s="206">
        <v>41</v>
      </c>
      <c r="H122" s="206">
        <v>71</v>
      </c>
      <c r="I122" s="206">
        <v>77</v>
      </c>
      <c r="J122" s="206" t="s">
        <v>373</v>
      </c>
      <c r="K122" s="217" t="s">
        <v>373</v>
      </c>
      <c r="L122" s="217" t="s">
        <v>1075</v>
      </c>
      <c r="M122" s="34" t="s">
        <v>641</v>
      </c>
      <c r="N122" s="26" t="str">
        <f>Table2[[#This Row],[Band/Band Combination]]&amp;" "&amp;Table2[[#This Row],[Power Class]]&amp;" "&amp;Table2[[#This Row],[RAN4
Release]]</f>
        <v>CA_n25A-n41A-n71A-n77A PC3 Rel-17</v>
      </c>
      <c r="O122" s="89" t="s">
        <v>993</v>
      </c>
      <c r="P122" s="29"/>
      <c r="Q122" s="86"/>
      <c r="R122" s="86"/>
      <c r="S122" s="86"/>
      <c r="T122" s="86"/>
      <c r="U122" s="29"/>
      <c r="V122" s="86"/>
      <c r="W122" s="86"/>
      <c r="X122" s="86"/>
      <c r="Y122" s="34">
        <v>3</v>
      </c>
      <c r="Z122" s="34">
        <v>4</v>
      </c>
      <c r="AA122" s="35" t="s">
        <v>393</v>
      </c>
      <c r="AB122" s="29" t="s">
        <v>467</v>
      </c>
      <c r="AC122" s="29" t="s">
        <v>899</v>
      </c>
      <c r="AD122" s="29"/>
    </row>
    <row r="123" spans="1:31" s="88" customFormat="1" ht="37.5">
      <c r="A123" s="29">
        <v>121</v>
      </c>
      <c r="B123" s="26" t="s">
        <v>315</v>
      </c>
      <c r="C123" s="210" t="s">
        <v>1090</v>
      </c>
      <c r="D123" s="60" t="s">
        <v>1089</v>
      </c>
      <c r="E123" s="29"/>
      <c r="F123" s="206">
        <v>25</v>
      </c>
      <c r="G123" s="206">
        <v>66</v>
      </c>
      <c r="H123" s="206">
        <v>77</v>
      </c>
      <c r="I123" s="206">
        <v>77</v>
      </c>
      <c r="J123" s="206" t="s">
        <v>373</v>
      </c>
      <c r="K123" s="217" t="s">
        <v>373</v>
      </c>
      <c r="L123" s="217" t="s">
        <v>1075</v>
      </c>
      <c r="M123" s="34" t="s">
        <v>641</v>
      </c>
      <c r="N123" s="26" t="str">
        <f>Table2[[#This Row],[Band/Band Combination]]&amp;" "&amp;Table2[[#This Row],[Power Class]]&amp;" "&amp;Table2[[#This Row],[RAN4
Release]]</f>
        <v>CA_n25A-n66A-n77(2A) PC3 Rel-17</v>
      </c>
      <c r="O123" s="89" t="s">
        <v>992</v>
      </c>
      <c r="P123" s="29" t="s">
        <v>1077</v>
      </c>
      <c r="Q123" s="86"/>
      <c r="R123" s="86"/>
      <c r="S123" s="86"/>
      <c r="T123" s="86"/>
      <c r="U123" s="29"/>
      <c r="V123" s="86"/>
      <c r="W123" s="86"/>
      <c r="X123" s="86"/>
      <c r="Y123" s="34">
        <v>3</v>
      </c>
      <c r="Z123" s="34">
        <v>4</v>
      </c>
      <c r="AA123" s="35" t="s">
        <v>393</v>
      </c>
      <c r="AB123" s="29" t="s">
        <v>1187</v>
      </c>
      <c r="AC123" s="60" t="s">
        <v>900</v>
      </c>
      <c r="AD123" s="29"/>
    </row>
    <row r="124" spans="1:31" s="88" customFormat="1" ht="37.5">
      <c r="A124" s="29">
        <v>122</v>
      </c>
      <c r="B124" s="26" t="s">
        <v>315</v>
      </c>
      <c r="C124" s="210" t="s">
        <v>1093</v>
      </c>
      <c r="D124" s="60" t="s">
        <v>1092</v>
      </c>
      <c r="E124" s="29"/>
      <c r="F124" s="206">
        <v>25</v>
      </c>
      <c r="G124" s="206">
        <v>66</v>
      </c>
      <c r="H124" s="206">
        <v>78</v>
      </c>
      <c r="I124" s="206">
        <v>78</v>
      </c>
      <c r="J124" s="206" t="s">
        <v>373</v>
      </c>
      <c r="K124" s="217" t="s">
        <v>373</v>
      </c>
      <c r="L124" s="217" t="s">
        <v>1075</v>
      </c>
      <c r="M124" s="34" t="s">
        <v>641</v>
      </c>
      <c r="N124" s="26" t="str">
        <f>Table2[[#This Row],[Band/Band Combination]]&amp;" "&amp;Table2[[#This Row],[Power Class]]&amp;" "&amp;Table2[[#This Row],[RAN4
Release]]</f>
        <v>CA_n25A-n66A-n78(2A) PC3 Rel-17</v>
      </c>
      <c r="O124" s="89" t="s">
        <v>992</v>
      </c>
      <c r="P124" s="29" t="s">
        <v>1077</v>
      </c>
      <c r="Q124" s="86"/>
      <c r="R124" s="86"/>
      <c r="S124" s="86"/>
      <c r="T124" s="86"/>
      <c r="U124" s="29"/>
      <c r="V124" s="86"/>
      <c r="W124" s="86"/>
      <c r="X124" s="86"/>
      <c r="Y124" s="34">
        <v>3</v>
      </c>
      <c r="Z124" s="34">
        <v>4</v>
      </c>
      <c r="AA124" s="35" t="s">
        <v>393</v>
      </c>
      <c r="AB124" s="29" t="s">
        <v>469</v>
      </c>
      <c r="AC124" s="60" t="s">
        <v>900</v>
      </c>
      <c r="AD124" s="29"/>
    </row>
    <row r="125" spans="1:31" s="88" customFormat="1" ht="13">
      <c r="A125" s="29">
        <v>123</v>
      </c>
      <c r="B125" s="26" t="s">
        <v>315</v>
      </c>
      <c r="C125" s="26" t="s">
        <v>1172</v>
      </c>
      <c r="D125" s="205" t="s">
        <v>373</v>
      </c>
      <c r="E125" s="29"/>
      <c r="F125" s="206">
        <v>25</v>
      </c>
      <c r="G125" s="206">
        <v>71</v>
      </c>
      <c r="H125" s="206">
        <v>77</v>
      </c>
      <c r="I125" s="206">
        <v>77</v>
      </c>
      <c r="J125" s="206" t="s">
        <v>373</v>
      </c>
      <c r="K125" s="217" t="s">
        <v>373</v>
      </c>
      <c r="L125" s="217" t="s">
        <v>1075</v>
      </c>
      <c r="M125" s="34" t="s">
        <v>1119</v>
      </c>
      <c r="N125" s="26" t="str">
        <f>Table2[[#This Row],[Band/Band Combination]]&amp;" "&amp;Table2[[#This Row],[Power Class]]&amp;" "&amp;Table2[[#This Row],[RAN4
Release]]</f>
        <v>CA_n25A-n71A-n77(2A) PC3 Rel-18</v>
      </c>
      <c r="O125" s="89" t="s">
        <v>991</v>
      </c>
      <c r="P125" s="29"/>
      <c r="Q125" s="86"/>
      <c r="R125" s="86"/>
      <c r="S125" s="86"/>
      <c r="T125" s="86"/>
      <c r="U125" s="29"/>
      <c r="V125" s="86"/>
      <c r="W125" s="86"/>
      <c r="X125" s="86"/>
      <c r="Y125" s="34">
        <v>3</v>
      </c>
      <c r="Z125" s="34">
        <v>4</v>
      </c>
      <c r="AA125" s="35" t="s">
        <v>393</v>
      </c>
      <c r="AB125" s="29" t="s">
        <v>467</v>
      </c>
      <c r="AC125" s="29" t="s">
        <v>899</v>
      </c>
      <c r="AD125" s="29"/>
    </row>
    <row r="126" spans="1:31" s="88" customFormat="1" ht="25">
      <c r="A126" s="29">
        <v>124</v>
      </c>
      <c r="B126" s="26" t="s">
        <v>315</v>
      </c>
      <c r="C126" s="26" t="s">
        <v>1057</v>
      </c>
      <c r="D126" s="60" t="s">
        <v>1055</v>
      </c>
      <c r="E126" s="29"/>
      <c r="F126" s="206">
        <v>26</v>
      </c>
      <c r="G126" s="206">
        <v>66</v>
      </c>
      <c r="H126" s="206">
        <v>66</v>
      </c>
      <c r="I126" s="206">
        <v>70</v>
      </c>
      <c r="J126" s="206" t="s">
        <v>373</v>
      </c>
      <c r="K126" s="217" t="s">
        <v>373</v>
      </c>
      <c r="L126" s="217" t="s">
        <v>1075</v>
      </c>
      <c r="M126" s="34" t="s">
        <v>641</v>
      </c>
      <c r="N126" s="26" t="str">
        <f>Table2[[#This Row],[Band/Band Combination]]&amp;" "&amp;Table2[[#This Row],[Power Class]]&amp;" "&amp;Table2[[#This Row],[RAN4
Release]]</f>
        <v>CA_n26A-n66(2A)-n70A PC3 Rel-17</v>
      </c>
      <c r="O126" s="89" t="s">
        <v>992</v>
      </c>
      <c r="P126" s="29" t="s">
        <v>1054</v>
      </c>
      <c r="Q126" s="29"/>
      <c r="R126" s="86"/>
      <c r="S126" s="89"/>
      <c r="T126" s="144"/>
      <c r="U126" s="29"/>
      <c r="V126" s="89"/>
      <c r="W126" s="89"/>
      <c r="X126" s="144"/>
      <c r="Y126" s="34">
        <v>3</v>
      </c>
      <c r="Z126" s="34">
        <v>4</v>
      </c>
      <c r="AA126" s="35" t="s">
        <v>393</v>
      </c>
      <c r="AB126" s="29" t="s">
        <v>1191</v>
      </c>
      <c r="AC126" s="60" t="s">
        <v>900</v>
      </c>
      <c r="AD126" s="29"/>
    </row>
    <row r="127" spans="1:31" s="88" customFormat="1" ht="26.4" customHeight="1">
      <c r="A127" s="29">
        <v>125</v>
      </c>
      <c r="B127" s="26" t="s">
        <v>315</v>
      </c>
      <c r="C127" s="26" t="s">
        <v>921</v>
      </c>
      <c r="D127" s="205" t="s">
        <v>373</v>
      </c>
      <c r="E127" s="29"/>
      <c r="F127" s="206">
        <v>29</v>
      </c>
      <c r="G127" s="206">
        <v>66</v>
      </c>
      <c r="H127" s="206">
        <v>66</v>
      </c>
      <c r="I127" s="206">
        <v>70</v>
      </c>
      <c r="J127" s="206" t="s">
        <v>373</v>
      </c>
      <c r="K127" s="217" t="s">
        <v>373</v>
      </c>
      <c r="L127" s="217" t="s">
        <v>1075</v>
      </c>
      <c r="M127" s="34" t="s">
        <v>452</v>
      </c>
      <c r="N127" s="26" t="str">
        <f>Table2[[#This Row],[Band/Band Combination]]&amp;" "&amp;Table2[[#This Row],[Power Class]]&amp;" "&amp;Table2[[#This Row],[RAN4
Release]]</f>
        <v>CA_n29A-n66(2A)-n70A PC3 Rel-16</v>
      </c>
      <c r="O127" s="89" t="s">
        <v>992</v>
      </c>
      <c r="P127" s="29" t="s">
        <v>633</v>
      </c>
      <c r="Q127" s="29"/>
      <c r="R127" s="86"/>
      <c r="S127" s="29"/>
      <c r="T127" s="86"/>
      <c r="U127" s="29"/>
      <c r="V127" s="86"/>
      <c r="W127" s="86"/>
      <c r="X127" s="86"/>
      <c r="Y127" s="34">
        <v>3</v>
      </c>
      <c r="Z127" s="34">
        <v>4</v>
      </c>
      <c r="AA127" s="35" t="s">
        <v>393</v>
      </c>
      <c r="AB127" s="29" t="s">
        <v>1191</v>
      </c>
      <c r="AC127" s="60" t="s">
        <v>899</v>
      </c>
      <c r="AD127" s="29"/>
    </row>
    <row r="128" spans="1:31" s="88" customFormat="1" ht="25">
      <c r="A128" s="29">
        <v>126</v>
      </c>
      <c r="B128" s="26" t="s">
        <v>315</v>
      </c>
      <c r="C128" s="26" t="s">
        <v>1197</v>
      </c>
      <c r="D128" s="29" t="s">
        <v>994</v>
      </c>
      <c r="E128" s="29"/>
      <c r="F128" s="206">
        <v>29</v>
      </c>
      <c r="G128" s="206">
        <v>66</v>
      </c>
      <c r="H128" s="206">
        <v>66</v>
      </c>
      <c r="I128" s="206">
        <v>71</v>
      </c>
      <c r="J128" s="206" t="s">
        <v>373</v>
      </c>
      <c r="K128" s="217" t="s">
        <v>373</v>
      </c>
      <c r="L128" s="217" t="s">
        <v>1075</v>
      </c>
      <c r="M128" s="34" t="s">
        <v>1119</v>
      </c>
      <c r="N128" s="26" t="str">
        <f>Table2[[#This Row],[Band/Band Combination]]&amp;" "&amp;Table2[[#This Row],[Power Class]]&amp;" "&amp;Table2[[#This Row],[RAN4
Release]]</f>
        <v>CA_n29A-n66(2A)-n71A PC3 Rel-18</v>
      </c>
      <c r="O128" s="89" t="s">
        <v>993</v>
      </c>
      <c r="P128" s="29"/>
      <c r="Q128" s="86"/>
      <c r="R128" s="86"/>
      <c r="S128" s="86"/>
      <c r="T128" s="86"/>
      <c r="U128" s="29"/>
      <c r="V128" s="86"/>
      <c r="W128" s="86"/>
      <c r="X128" s="86"/>
      <c r="Y128" s="34">
        <v>3</v>
      </c>
      <c r="Z128" s="34">
        <v>4</v>
      </c>
      <c r="AA128" s="35" t="s">
        <v>393</v>
      </c>
      <c r="AB128" s="29" t="s">
        <v>1191</v>
      </c>
      <c r="AC128" s="60" t="s">
        <v>812</v>
      </c>
      <c r="AD128" s="29"/>
    </row>
    <row r="129" spans="1:31" s="88" customFormat="1" ht="13">
      <c r="A129" s="29">
        <v>127</v>
      </c>
      <c r="B129" s="26" t="s">
        <v>315</v>
      </c>
      <c r="C129" s="26" t="s">
        <v>1169</v>
      </c>
      <c r="D129" s="205" t="s">
        <v>373</v>
      </c>
      <c r="E129" s="29"/>
      <c r="F129" s="206">
        <v>41</v>
      </c>
      <c r="G129" s="206">
        <v>41</v>
      </c>
      <c r="H129" s="206">
        <v>66</v>
      </c>
      <c r="I129" s="206">
        <v>71</v>
      </c>
      <c r="J129" s="206" t="s">
        <v>373</v>
      </c>
      <c r="K129" s="217" t="s">
        <v>373</v>
      </c>
      <c r="L129" s="217" t="s">
        <v>1075</v>
      </c>
      <c r="M129" s="34"/>
      <c r="N129" s="26" t="str">
        <f>Table2[[#This Row],[Band/Band Combination]]&amp;" "&amp;Table2[[#This Row],[Power Class]]&amp;" "&amp;Table2[[#This Row],[RAN4
Release]]</f>
        <v xml:space="preserve">CA_n41(2A)-n66-n71A  PC3 </v>
      </c>
      <c r="O129" s="89" t="s">
        <v>1120</v>
      </c>
      <c r="P129" s="29"/>
      <c r="Q129" s="86"/>
      <c r="R129" s="86"/>
      <c r="S129" s="86"/>
      <c r="T129" s="86"/>
      <c r="U129" s="29"/>
      <c r="V129" s="86"/>
      <c r="W129" s="86"/>
      <c r="X129" s="86"/>
      <c r="Y129" s="34">
        <v>3</v>
      </c>
      <c r="Z129" s="34">
        <v>4</v>
      </c>
      <c r="AA129" s="35" t="s">
        <v>393</v>
      </c>
      <c r="AB129" s="29" t="s">
        <v>467</v>
      </c>
      <c r="AC129" s="29" t="s">
        <v>899</v>
      </c>
      <c r="AD129" s="29" t="s">
        <v>1118</v>
      </c>
    </row>
    <row r="130" spans="1:31" s="88" customFormat="1" ht="13">
      <c r="A130" s="29">
        <v>128</v>
      </c>
      <c r="B130" s="26" t="s">
        <v>315</v>
      </c>
      <c r="C130" s="26" t="s">
        <v>1170</v>
      </c>
      <c r="D130" s="205" t="s">
        <v>373</v>
      </c>
      <c r="E130" s="29"/>
      <c r="F130" s="206">
        <v>41</v>
      </c>
      <c r="G130" s="206">
        <v>41</v>
      </c>
      <c r="H130" s="206">
        <v>66</v>
      </c>
      <c r="I130" s="206">
        <v>71</v>
      </c>
      <c r="J130" s="206" t="s">
        <v>373</v>
      </c>
      <c r="K130" s="217" t="s">
        <v>373</v>
      </c>
      <c r="L130" s="217" t="s">
        <v>1075</v>
      </c>
      <c r="M130" s="34" t="s">
        <v>452</v>
      </c>
      <c r="N130" s="26" t="str">
        <f>Table2[[#This Row],[Band/Band Combination]]&amp;" "&amp;Table2[[#This Row],[Power Class]]&amp;" "&amp;Table2[[#This Row],[RAN4
Release]]</f>
        <v>CA_n41C-n66A-n71A PC3 Rel-16</v>
      </c>
      <c r="O130" s="89" t="s">
        <v>991</v>
      </c>
      <c r="P130" s="29"/>
      <c r="Q130" s="148"/>
      <c r="R130" s="148"/>
      <c r="S130" s="148"/>
      <c r="T130" s="148"/>
      <c r="U130" s="219"/>
      <c r="V130" s="148"/>
      <c r="W130" s="148"/>
      <c r="X130" s="148"/>
      <c r="Y130" s="34">
        <v>3</v>
      </c>
      <c r="Z130" s="34">
        <v>4</v>
      </c>
      <c r="AA130" s="35" t="s">
        <v>393</v>
      </c>
      <c r="AB130" s="29" t="s">
        <v>467</v>
      </c>
      <c r="AC130" s="29" t="s">
        <v>899</v>
      </c>
      <c r="AD130" s="29"/>
    </row>
    <row r="131" spans="1:31" ht="25">
      <c r="A131" s="29">
        <v>129</v>
      </c>
      <c r="B131" s="26" t="s">
        <v>315</v>
      </c>
      <c r="C131" s="26" t="s">
        <v>897</v>
      </c>
      <c r="D131" s="60" t="s">
        <v>997</v>
      </c>
      <c r="E131" s="60"/>
      <c r="F131" s="218">
        <v>66</v>
      </c>
      <c r="G131" s="218">
        <v>66</v>
      </c>
      <c r="H131" s="218">
        <v>70</v>
      </c>
      <c r="I131" s="218">
        <v>71</v>
      </c>
      <c r="J131" s="218" t="s">
        <v>373</v>
      </c>
      <c r="K131" s="217" t="s">
        <v>373</v>
      </c>
      <c r="L131" s="217" t="s">
        <v>1075</v>
      </c>
      <c r="M131" s="34" t="s">
        <v>452</v>
      </c>
      <c r="N131" s="26" t="str">
        <f>Table2[[#This Row],[Band/Band Combination]]&amp;" "&amp;Table2[[#This Row],[Power Class]]&amp;" "&amp;Table2[[#This Row],[RAN4
Release]]</f>
        <v>CA_n66(2A)-n70A-n71A PC3 Rel-16</v>
      </c>
      <c r="O131" s="89" t="s">
        <v>992</v>
      </c>
      <c r="P131" s="29" t="s">
        <v>633</v>
      </c>
      <c r="Q131" s="29"/>
      <c r="R131" s="86"/>
      <c r="S131" s="29"/>
      <c r="T131" s="86"/>
      <c r="U131" s="29"/>
      <c r="V131" s="86"/>
      <c r="W131" s="86"/>
      <c r="X131" s="86"/>
      <c r="Y131" s="34">
        <v>3</v>
      </c>
      <c r="Z131" s="34">
        <v>4</v>
      </c>
      <c r="AA131" s="35" t="s">
        <v>393</v>
      </c>
      <c r="AB131" s="29" t="s">
        <v>1191</v>
      </c>
      <c r="AC131" s="60" t="s">
        <v>900</v>
      </c>
      <c r="AD131" s="29"/>
      <c r="AE131" s="22"/>
    </row>
    <row r="132" spans="1:31" ht="25">
      <c r="A132" s="29">
        <v>130</v>
      </c>
      <c r="B132" s="26" t="s">
        <v>315</v>
      </c>
      <c r="C132" s="26" t="s">
        <v>1222</v>
      </c>
      <c r="D132" s="29" t="s">
        <v>994</v>
      </c>
      <c r="E132" s="29"/>
      <c r="F132" s="206">
        <v>66</v>
      </c>
      <c r="G132" s="206">
        <v>70</v>
      </c>
      <c r="H132" s="206">
        <v>71</v>
      </c>
      <c r="I132" s="206">
        <v>71</v>
      </c>
      <c r="J132" s="206" t="s">
        <v>373</v>
      </c>
      <c r="K132" s="27" t="s">
        <v>373</v>
      </c>
      <c r="L132" s="27" t="s">
        <v>1075</v>
      </c>
      <c r="M132" s="34" t="s">
        <v>641</v>
      </c>
      <c r="N132" s="26" t="str">
        <f>Table2[[#This Row],[Band/Band Combination]]&amp;" "&amp;Table2[[#This Row],[Power Class]]&amp;" "&amp;Table2[[#This Row],[RAN4
Release]]</f>
        <v>CA_n66A-n70A-n71(2A) PC3 Rel-17</v>
      </c>
      <c r="O132" s="89" t="s">
        <v>992</v>
      </c>
      <c r="P132" s="29" t="s">
        <v>1228</v>
      </c>
      <c r="Q132" s="86"/>
      <c r="R132" s="86"/>
      <c r="S132" s="86"/>
      <c r="T132" s="86"/>
      <c r="U132" s="29"/>
      <c r="V132" s="86"/>
      <c r="W132" s="86"/>
      <c r="X132" s="86"/>
      <c r="Y132" s="34">
        <v>3</v>
      </c>
      <c r="Z132" s="34">
        <v>4</v>
      </c>
      <c r="AA132" s="35" t="s">
        <v>393</v>
      </c>
      <c r="AB132" s="29" t="s">
        <v>1191</v>
      </c>
      <c r="AC132" s="60" t="s">
        <v>900</v>
      </c>
      <c r="AD132" s="29"/>
      <c r="AE132" s="22"/>
    </row>
    <row r="133" spans="1:31" ht="37.5">
      <c r="A133" s="29">
        <v>131</v>
      </c>
      <c r="B133" s="26" t="s">
        <v>315</v>
      </c>
      <c r="C133" s="210" t="s">
        <v>1101</v>
      </c>
      <c r="D133" s="60" t="s">
        <v>1102</v>
      </c>
      <c r="E133" s="29"/>
      <c r="F133" s="206">
        <v>66</v>
      </c>
      <c r="G133" s="206">
        <v>71</v>
      </c>
      <c r="H133" s="206">
        <v>77</v>
      </c>
      <c r="I133" s="206">
        <v>77</v>
      </c>
      <c r="J133" s="206" t="s">
        <v>373</v>
      </c>
      <c r="K133" s="217" t="s">
        <v>373</v>
      </c>
      <c r="L133" s="217" t="s">
        <v>1075</v>
      </c>
      <c r="M133" s="34" t="s">
        <v>641</v>
      </c>
      <c r="N133" s="26" t="str">
        <f>Table2[[#This Row],[Band/Band Combination]]&amp;" "&amp;Table2[[#This Row],[Power Class]]&amp;" "&amp;Table2[[#This Row],[RAN4
Release]]</f>
        <v>CA_n66A-n71A-n77(2A) PC3 Rel-17</v>
      </c>
      <c r="O133" s="89" t="s">
        <v>992</v>
      </c>
      <c r="P133" s="29" t="s">
        <v>1100</v>
      </c>
      <c r="Q133" s="86"/>
      <c r="R133" s="86"/>
      <c r="S133" s="86"/>
      <c r="T133" s="86"/>
      <c r="U133" s="29"/>
      <c r="V133" s="86"/>
      <c r="W133" s="86"/>
      <c r="X133" s="86"/>
      <c r="Y133" s="34">
        <v>3</v>
      </c>
      <c r="Z133" s="34">
        <v>4</v>
      </c>
      <c r="AA133" s="35" t="s">
        <v>393</v>
      </c>
      <c r="AB133" s="29" t="s">
        <v>492</v>
      </c>
      <c r="AC133" s="60" t="s">
        <v>900</v>
      </c>
      <c r="AD133" s="29"/>
      <c r="AE133" s="22"/>
    </row>
    <row r="134" spans="1:31" ht="37.5">
      <c r="A134" s="29">
        <v>132</v>
      </c>
      <c r="B134" s="26" t="s">
        <v>315</v>
      </c>
      <c r="C134" s="210" t="s">
        <v>1103</v>
      </c>
      <c r="D134" s="60" t="s">
        <v>1104</v>
      </c>
      <c r="E134" s="29"/>
      <c r="F134" s="206">
        <v>66</v>
      </c>
      <c r="G134" s="206">
        <v>71</v>
      </c>
      <c r="H134" s="206">
        <v>78</v>
      </c>
      <c r="I134" s="206">
        <v>78</v>
      </c>
      <c r="J134" s="206" t="s">
        <v>373</v>
      </c>
      <c r="K134" s="217" t="s">
        <v>373</v>
      </c>
      <c r="L134" s="217" t="s">
        <v>1075</v>
      </c>
      <c r="M134" s="34" t="s">
        <v>641</v>
      </c>
      <c r="N134" s="26" t="str">
        <f>Table2[[#This Row],[Band/Band Combination]]&amp;" "&amp;Table2[[#This Row],[Power Class]]&amp;" "&amp;Table2[[#This Row],[RAN4
Release]]</f>
        <v>CA_n66A-n71A-n78(2A) PC3 Rel-17</v>
      </c>
      <c r="O134" s="89" t="s">
        <v>992</v>
      </c>
      <c r="P134" s="29" t="s">
        <v>1100</v>
      </c>
      <c r="Q134" s="86"/>
      <c r="R134" s="86"/>
      <c r="S134" s="86"/>
      <c r="T134" s="86"/>
      <c r="U134" s="29"/>
      <c r="V134" s="86"/>
      <c r="W134" s="86"/>
      <c r="X134" s="86"/>
      <c r="Y134" s="34">
        <v>3</v>
      </c>
      <c r="Z134" s="34">
        <v>4</v>
      </c>
      <c r="AA134" s="35" t="s">
        <v>393</v>
      </c>
      <c r="AB134" s="29" t="s">
        <v>469</v>
      </c>
      <c r="AC134" s="60" t="s">
        <v>900</v>
      </c>
      <c r="AD134" s="29"/>
      <c r="AE134" s="22"/>
    </row>
    <row r="135" spans="1:31" ht="13">
      <c r="A135" s="29">
        <v>133</v>
      </c>
      <c r="B135" s="26" t="s">
        <v>315</v>
      </c>
      <c r="C135" s="26" t="s">
        <v>1174</v>
      </c>
      <c r="D135" s="205" t="s">
        <v>373</v>
      </c>
      <c r="E135" s="29"/>
      <c r="F135" s="206">
        <v>25</v>
      </c>
      <c r="G135" s="206">
        <v>41</v>
      </c>
      <c r="H135" s="206">
        <v>66</v>
      </c>
      <c r="I135" s="206">
        <v>77</v>
      </c>
      <c r="J135" s="206" t="s">
        <v>373</v>
      </c>
      <c r="K135" s="217" t="s">
        <v>373</v>
      </c>
      <c r="L135" s="217" t="s">
        <v>1075</v>
      </c>
      <c r="M135" s="34" t="s">
        <v>641</v>
      </c>
      <c r="N135" s="26" t="str">
        <f>Table2[[#This Row],[Band/Band Combination]]&amp;" "&amp;Table2[[#This Row],[Power Class]]&amp;" "&amp;Table2[[#This Row],[RAN4
Release]]</f>
        <v>CA_n25A-n41A-n66A-n77A PC3 Rel-17</v>
      </c>
      <c r="O135" s="89" t="s">
        <v>991</v>
      </c>
      <c r="P135" s="29"/>
      <c r="Q135" s="86"/>
      <c r="R135" s="86"/>
      <c r="S135" s="86"/>
      <c r="T135" s="86"/>
      <c r="U135" s="29"/>
      <c r="V135" s="86"/>
      <c r="W135" s="86"/>
      <c r="X135" s="86"/>
      <c r="Y135" s="34">
        <v>4</v>
      </c>
      <c r="Z135" s="34">
        <v>4</v>
      </c>
      <c r="AA135" s="35" t="s">
        <v>393</v>
      </c>
      <c r="AB135" s="29" t="s">
        <v>467</v>
      </c>
      <c r="AC135" s="29" t="s">
        <v>899</v>
      </c>
      <c r="AD135" s="29"/>
      <c r="AE135" s="22"/>
    </row>
    <row r="136" spans="1:31" ht="75">
      <c r="A136" s="29">
        <v>134</v>
      </c>
      <c r="B136" s="26" t="s">
        <v>315</v>
      </c>
      <c r="C136" s="26" t="s">
        <v>1321</v>
      </c>
      <c r="D136" s="224" t="s">
        <v>1322</v>
      </c>
      <c r="E136" s="29"/>
      <c r="F136" s="206">
        <v>25</v>
      </c>
      <c r="G136" s="206">
        <v>66</v>
      </c>
      <c r="H136" s="206">
        <v>71</v>
      </c>
      <c r="I136" s="206">
        <v>77</v>
      </c>
      <c r="J136" s="206" t="s">
        <v>373</v>
      </c>
      <c r="K136" s="217" t="s">
        <v>373</v>
      </c>
      <c r="L136" s="217" t="s">
        <v>1075</v>
      </c>
      <c r="M136" s="34" t="s">
        <v>452</v>
      </c>
      <c r="N136" s="26" t="str">
        <f>Table2[[#This Row],[Band/Band Combination]]&amp;" "&amp;Table2[[#This Row],[Power Class]]&amp;" "&amp;Table2[[#This Row],[RAN4
Release]]</f>
        <v>CA_n25A-n66A-n71A-n77A PC3 Rel-16</v>
      </c>
      <c r="O136" s="89" t="s">
        <v>992</v>
      </c>
      <c r="P136" s="29" t="s">
        <v>1315</v>
      </c>
      <c r="Q136" s="86"/>
      <c r="R136" s="86"/>
      <c r="S136" s="86"/>
      <c r="T136" s="86"/>
      <c r="U136" s="29"/>
      <c r="V136" s="86"/>
      <c r="W136" s="86"/>
      <c r="X136" s="86"/>
      <c r="Y136" s="34">
        <v>4</v>
      </c>
      <c r="Z136" s="34">
        <v>4</v>
      </c>
      <c r="AA136" s="35" t="s">
        <v>393</v>
      </c>
      <c r="AB136" s="29" t="s">
        <v>469</v>
      </c>
      <c r="AC136" s="60" t="s">
        <v>900</v>
      </c>
      <c r="AD136" s="29"/>
      <c r="AE136" s="22"/>
    </row>
    <row r="137" spans="1:31" ht="13">
      <c r="A137" s="29">
        <v>135</v>
      </c>
      <c r="B137" s="26" t="s">
        <v>315</v>
      </c>
      <c r="C137" s="26" t="s">
        <v>1175</v>
      </c>
      <c r="D137" s="205" t="s">
        <v>373</v>
      </c>
      <c r="E137" s="29"/>
      <c r="F137" s="206">
        <v>41</v>
      </c>
      <c r="G137" s="206">
        <v>66</v>
      </c>
      <c r="H137" s="206">
        <v>71</v>
      </c>
      <c r="I137" s="206">
        <v>77</v>
      </c>
      <c r="J137" s="206" t="s">
        <v>373</v>
      </c>
      <c r="K137" s="217" t="s">
        <v>373</v>
      </c>
      <c r="L137" s="217" t="s">
        <v>1075</v>
      </c>
      <c r="M137" s="34" t="s">
        <v>641</v>
      </c>
      <c r="N137" s="26" t="str">
        <f>Table2[[#This Row],[Band/Band Combination]]&amp;" "&amp;Table2[[#This Row],[Power Class]]&amp;" "&amp;Table2[[#This Row],[RAN4
Release]]</f>
        <v>CA_n41A-n66A-n71A-n77A PC3 Rel-17</v>
      </c>
      <c r="O137" s="89" t="s">
        <v>993</v>
      </c>
      <c r="P137" s="29"/>
      <c r="Q137" s="86"/>
      <c r="R137" s="86"/>
      <c r="S137" s="86"/>
      <c r="T137" s="86"/>
      <c r="U137" s="29"/>
      <c r="V137" s="86"/>
      <c r="W137" s="86"/>
      <c r="X137" s="86"/>
      <c r="Y137" s="34">
        <v>4</v>
      </c>
      <c r="Z137" s="34">
        <v>4</v>
      </c>
      <c r="AA137" s="35" t="s">
        <v>393</v>
      </c>
      <c r="AB137" s="29" t="s">
        <v>467</v>
      </c>
      <c r="AC137" s="29" t="s">
        <v>899</v>
      </c>
      <c r="AD137" s="29"/>
      <c r="AE137" s="22"/>
    </row>
    <row r="138" spans="1:31" ht="50">
      <c r="A138" s="29">
        <v>136</v>
      </c>
      <c r="B138" s="26" t="s">
        <v>446</v>
      </c>
      <c r="C138" s="210" t="s">
        <v>943</v>
      </c>
      <c r="D138" s="205" t="s">
        <v>373</v>
      </c>
      <c r="E138" s="29"/>
      <c r="F138" s="206">
        <v>71</v>
      </c>
      <c r="G138" s="206">
        <v>260</v>
      </c>
      <c r="H138" s="206" t="s">
        <v>373</v>
      </c>
      <c r="I138" s="206" t="s">
        <v>373</v>
      </c>
      <c r="J138" s="206" t="s">
        <v>373</v>
      </c>
      <c r="K138" s="217" t="s">
        <v>373</v>
      </c>
      <c r="L138" s="217" t="s">
        <v>1075</v>
      </c>
      <c r="M138" s="34" t="s">
        <v>452</v>
      </c>
      <c r="N138" s="26" t="str">
        <f>Table2[[#This Row],[Band/Band Combination]]&amp;" "&amp;Table2[[#This Row],[Power Class]]&amp;" "&amp;Table2[[#This Row],[RAN4
Release]]</f>
        <v>CA_n71A-n260A PC3 Rel-16</v>
      </c>
      <c r="O138" s="89" t="s">
        <v>991</v>
      </c>
      <c r="P138" s="29"/>
      <c r="Q138" s="86">
        <v>0</v>
      </c>
      <c r="R138" s="86">
        <v>0</v>
      </c>
      <c r="S138" s="86">
        <v>0</v>
      </c>
      <c r="T138" s="86">
        <v>0</v>
      </c>
      <c r="U138" s="29">
        <v>0</v>
      </c>
      <c r="V138" s="86">
        <v>0</v>
      </c>
      <c r="W138" s="86">
        <v>0</v>
      </c>
      <c r="X138" s="86">
        <v>0</v>
      </c>
      <c r="Y138" s="34">
        <v>2</v>
      </c>
      <c r="Z138" s="34">
        <v>2</v>
      </c>
      <c r="AA138" s="35" t="s">
        <v>393</v>
      </c>
      <c r="AB138" s="29"/>
      <c r="AC138" s="60" t="s">
        <v>453</v>
      </c>
      <c r="AD138" s="60" t="s">
        <v>1318</v>
      </c>
      <c r="AE138" s="22"/>
    </row>
    <row r="139" spans="1:31" ht="50">
      <c r="A139" s="29">
        <v>137</v>
      </c>
      <c r="B139" s="26" t="s">
        <v>446</v>
      </c>
      <c r="C139" s="210" t="s">
        <v>944</v>
      </c>
      <c r="D139" s="205" t="s">
        <v>373</v>
      </c>
      <c r="E139" s="29"/>
      <c r="F139" s="206">
        <v>71</v>
      </c>
      <c r="G139" s="206">
        <v>261</v>
      </c>
      <c r="H139" s="206" t="s">
        <v>373</v>
      </c>
      <c r="I139" s="206" t="s">
        <v>373</v>
      </c>
      <c r="J139" s="206" t="s">
        <v>373</v>
      </c>
      <c r="K139" s="217" t="s">
        <v>373</v>
      </c>
      <c r="L139" s="217" t="s">
        <v>1075</v>
      </c>
      <c r="M139" s="34" t="s">
        <v>452</v>
      </c>
      <c r="N139" s="26" t="str">
        <f>Table2[[#This Row],[Band/Band Combination]]&amp;" "&amp;Table2[[#This Row],[Power Class]]&amp;" "&amp;Table2[[#This Row],[RAN4
Release]]</f>
        <v>CA_n71A-n261A PC3 Rel-16</v>
      </c>
      <c r="O139" s="89" t="s">
        <v>991</v>
      </c>
      <c r="P139" s="29"/>
      <c r="Q139" s="86">
        <v>0</v>
      </c>
      <c r="R139" s="86">
        <v>0</v>
      </c>
      <c r="S139" s="86">
        <v>0</v>
      </c>
      <c r="T139" s="86">
        <v>0</v>
      </c>
      <c r="U139" s="29">
        <v>0</v>
      </c>
      <c r="V139" s="86">
        <v>0</v>
      </c>
      <c r="W139" s="86">
        <v>0</v>
      </c>
      <c r="X139" s="86">
        <v>0</v>
      </c>
      <c r="Y139" s="34">
        <v>2</v>
      </c>
      <c r="Z139" s="34">
        <v>2</v>
      </c>
      <c r="AA139" s="35" t="s">
        <v>393</v>
      </c>
      <c r="AB139" s="29"/>
      <c r="AC139" s="60" t="s">
        <v>453</v>
      </c>
      <c r="AD139" s="60" t="s">
        <v>1318</v>
      </c>
      <c r="AE139" s="22"/>
    </row>
    <row r="140" spans="1:31" s="88" customFormat="1" ht="50">
      <c r="A140" s="29">
        <v>138</v>
      </c>
      <c r="B140" s="26" t="s">
        <v>446</v>
      </c>
      <c r="C140" s="210" t="s">
        <v>375</v>
      </c>
      <c r="D140" s="205" t="s">
        <v>373</v>
      </c>
      <c r="E140" s="29"/>
      <c r="F140" s="206">
        <v>71</v>
      </c>
      <c r="G140" s="206">
        <v>260</v>
      </c>
      <c r="H140" s="206">
        <v>260</v>
      </c>
      <c r="I140" s="206" t="s">
        <v>373</v>
      </c>
      <c r="J140" s="206" t="s">
        <v>373</v>
      </c>
      <c r="K140" s="217" t="s">
        <v>373</v>
      </c>
      <c r="L140" s="217" t="s">
        <v>1075</v>
      </c>
      <c r="M140" s="34" t="s">
        <v>452</v>
      </c>
      <c r="N140" s="26" t="str">
        <f>Table2[[#This Row],[Band/Band Combination]]&amp;" "&amp;Table2[[#This Row],[Power Class]]&amp;" "&amp;Table2[[#This Row],[RAN4
Release]]</f>
        <v>CA_n71A-n260(2A) PC3 Rel-16</v>
      </c>
      <c r="O140" s="89" t="s">
        <v>991</v>
      </c>
      <c r="P140" s="29"/>
      <c r="Q140" s="86">
        <v>0</v>
      </c>
      <c r="R140" s="86">
        <v>0</v>
      </c>
      <c r="S140" s="86">
        <v>0</v>
      </c>
      <c r="T140" s="86">
        <v>0</v>
      </c>
      <c r="U140" s="29">
        <v>0</v>
      </c>
      <c r="V140" s="86">
        <v>0</v>
      </c>
      <c r="W140" s="86">
        <v>0</v>
      </c>
      <c r="X140" s="86">
        <v>0</v>
      </c>
      <c r="Y140" s="34">
        <v>2</v>
      </c>
      <c r="Z140" s="34">
        <v>3</v>
      </c>
      <c r="AA140" s="35" t="s">
        <v>393</v>
      </c>
      <c r="AB140" s="29"/>
      <c r="AC140" s="60" t="s">
        <v>454</v>
      </c>
      <c r="AD140" s="60" t="s">
        <v>1318</v>
      </c>
    </row>
    <row r="141" spans="1:31" ht="50">
      <c r="A141" s="29">
        <v>139</v>
      </c>
      <c r="B141" s="26" t="s">
        <v>446</v>
      </c>
      <c r="C141" s="220" t="s">
        <v>980</v>
      </c>
      <c r="D141" s="205" t="s">
        <v>373</v>
      </c>
      <c r="E141" s="221"/>
      <c r="F141" s="206">
        <v>71</v>
      </c>
      <c r="G141" s="206">
        <v>261</v>
      </c>
      <c r="H141" s="206">
        <v>261</v>
      </c>
      <c r="I141" s="206" t="s">
        <v>373</v>
      </c>
      <c r="J141" s="206" t="s">
        <v>373</v>
      </c>
      <c r="K141" s="217" t="s">
        <v>373</v>
      </c>
      <c r="L141" s="207" t="s">
        <v>1075</v>
      </c>
      <c r="M141" s="222" t="s">
        <v>452</v>
      </c>
      <c r="N141" s="26" t="str">
        <f>Table2[[#This Row],[Band/Band Combination]]&amp;" "&amp;Table2[[#This Row],[Power Class]]&amp;" "&amp;Table2[[#This Row],[RAN4
Release]]</f>
        <v>CA_n71A-n261(2A) PC3 Rel-16</v>
      </c>
      <c r="O141" s="223" t="s">
        <v>991</v>
      </c>
      <c r="P141" s="29"/>
      <c r="Q141" s="86">
        <v>0</v>
      </c>
      <c r="R141" s="86">
        <v>0</v>
      </c>
      <c r="S141" s="86">
        <v>0</v>
      </c>
      <c r="T141" s="86">
        <v>0</v>
      </c>
      <c r="U141" s="29">
        <v>0</v>
      </c>
      <c r="V141" s="86">
        <v>0</v>
      </c>
      <c r="W141" s="86">
        <v>0</v>
      </c>
      <c r="X141" s="86">
        <v>0</v>
      </c>
      <c r="Y141" s="34">
        <v>2</v>
      </c>
      <c r="Z141" s="34">
        <v>3</v>
      </c>
      <c r="AA141" s="35" t="s">
        <v>393</v>
      </c>
      <c r="AB141" s="29"/>
      <c r="AC141" s="60" t="s">
        <v>454</v>
      </c>
      <c r="AD141" s="60" t="s">
        <v>1318</v>
      </c>
      <c r="AE141" s="100"/>
    </row>
    <row r="142" spans="1:31" ht="50">
      <c r="A142" s="29">
        <v>140</v>
      </c>
      <c r="B142" s="26" t="s">
        <v>446</v>
      </c>
      <c r="C142" s="220" t="s">
        <v>376</v>
      </c>
      <c r="D142" s="205" t="s">
        <v>373</v>
      </c>
      <c r="E142" s="221"/>
      <c r="F142" s="206">
        <v>71</v>
      </c>
      <c r="G142" s="206">
        <v>260</v>
      </c>
      <c r="H142" s="206">
        <v>260</v>
      </c>
      <c r="I142" s="206">
        <v>260</v>
      </c>
      <c r="J142" s="206" t="s">
        <v>373</v>
      </c>
      <c r="K142" s="217" t="s">
        <v>373</v>
      </c>
      <c r="L142" s="207" t="s">
        <v>1075</v>
      </c>
      <c r="M142" s="222" t="s">
        <v>452</v>
      </c>
      <c r="N142" s="26" t="str">
        <f>Table2[[#This Row],[Band/Band Combination]]&amp;" "&amp;Table2[[#This Row],[Power Class]]&amp;" "&amp;Table2[[#This Row],[RAN4
Release]]</f>
        <v>CA_n71A-n260(3A) PC3 Rel-16</v>
      </c>
      <c r="O142" s="223" t="s">
        <v>991</v>
      </c>
      <c r="P142" s="29"/>
      <c r="Q142" s="86">
        <v>0</v>
      </c>
      <c r="R142" s="86">
        <v>0</v>
      </c>
      <c r="S142" s="86">
        <v>0</v>
      </c>
      <c r="T142" s="86">
        <v>0</v>
      </c>
      <c r="U142" s="29">
        <v>0</v>
      </c>
      <c r="V142" s="86">
        <v>0</v>
      </c>
      <c r="W142" s="86">
        <v>0</v>
      </c>
      <c r="X142" s="86">
        <v>0</v>
      </c>
      <c r="Y142" s="34">
        <v>2</v>
      </c>
      <c r="Z142" s="34">
        <v>4</v>
      </c>
      <c r="AA142" s="35" t="s">
        <v>393</v>
      </c>
      <c r="AB142" s="29"/>
      <c r="AC142" s="60" t="s">
        <v>455</v>
      </c>
      <c r="AD142" s="60" t="s">
        <v>1318</v>
      </c>
      <c r="AE142" s="100"/>
    </row>
    <row r="143" spans="1:31" ht="50">
      <c r="A143" s="29">
        <v>141</v>
      </c>
      <c r="B143" s="26" t="s">
        <v>446</v>
      </c>
      <c r="C143" s="220" t="s">
        <v>377</v>
      </c>
      <c r="D143" s="205" t="s">
        <v>373</v>
      </c>
      <c r="E143" s="221"/>
      <c r="F143" s="206">
        <v>71</v>
      </c>
      <c r="G143" s="206">
        <v>260</v>
      </c>
      <c r="H143" s="206">
        <v>260</v>
      </c>
      <c r="I143" s="206">
        <v>260</v>
      </c>
      <c r="J143" s="206">
        <v>260</v>
      </c>
      <c r="K143" s="217" t="s">
        <v>373</v>
      </c>
      <c r="L143" s="207" t="s">
        <v>1075</v>
      </c>
      <c r="M143" s="222" t="s">
        <v>452</v>
      </c>
      <c r="N143" s="26" t="str">
        <f>Table2[[#This Row],[Band/Band Combination]]&amp;" "&amp;Table2[[#This Row],[Power Class]]&amp;" "&amp;Table2[[#This Row],[RAN4
Release]]</f>
        <v>CA_n71A-n260(4A) PC3 Rel-16</v>
      </c>
      <c r="O143" s="223" t="s">
        <v>991</v>
      </c>
      <c r="P143" s="29"/>
      <c r="Q143" s="86">
        <v>0</v>
      </c>
      <c r="R143" s="86">
        <v>0</v>
      </c>
      <c r="S143" s="86">
        <v>0</v>
      </c>
      <c r="T143" s="86">
        <v>0</v>
      </c>
      <c r="U143" s="29">
        <v>0</v>
      </c>
      <c r="V143" s="86">
        <v>0</v>
      </c>
      <c r="W143" s="86">
        <v>0</v>
      </c>
      <c r="X143" s="86">
        <v>0</v>
      </c>
      <c r="Y143" s="34">
        <v>2</v>
      </c>
      <c r="Z143" s="34">
        <v>5</v>
      </c>
      <c r="AA143" s="35" t="s">
        <v>393</v>
      </c>
      <c r="AB143" s="29"/>
      <c r="AC143" s="60" t="s">
        <v>456</v>
      </c>
      <c r="AD143" s="60" t="s">
        <v>1318</v>
      </c>
      <c r="AE143" s="100"/>
    </row>
    <row r="144" spans="1:31" ht="13.5" thickBot="1">
      <c r="A144" s="130"/>
      <c r="B144" s="131"/>
      <c r="C144" s="131"/>
      <c r="D144" s="132"/>
      <c r="E144" s="130"/>
      <c r="F144" s="130"/>
      <c r="G144" s="133"/>
      <c r="H144" s="133"/>
      <c r="I144" s="133"/>
      <c r="J144" s="133"/>
      <c r="K144" s="133"/>
      <c r="L144" s="133"/>
      <c r="M144" s="134"/>
      <c r="N144" s="135"/>
      <c r="O144" s="135"/>
      <c r="P144" s="136"/>
      <c r="Q144" s="130"/>
      <c r="R144" s="137"/>
      <c r="S144" s="137"/>
      <c r="T144" s="137"/>
      <c r="U144" s="137"/>
      <c r="V144" s="130"/>
      <c r="W144" s="137"/>
      <c r="X144" s="137"/>
      <c r="Y144" s="137"/>
      <c r="Z144" s="135"/>
      <c r="AA144" s="135"/>
      <c r="AB144" s="138"/>
      <c r="AC144" s="130"/>
      <c r="AD144" s="139"/>
      <c r="AE144" s="100"/>
    </row>
    <row r="145" spans="1:31" ht="15" thickBot="1">
      <c r="A145" s="162" t="s">
        <v>1003</v>
      </c>
      <c r="B145" s="160"/>
      <c r="C145" s="161"/>
      <c r="G145" s="22"/>
      <c r="H145" s="22"/>
      <c r="I145" s="22"/>
      <c r="J145" s="22"/>
      <c r="K145" s="22"/>
      <c r="M145" s="22"/>
      <c r="N145" s="22"/>
      <c r="O145" s="22"/>
      <c r="AE145" s="22"/>
    </row>
    <row r="146" spans="1:31" ht="37.5" customHeight="1">
      <c r="A146" s="167" t="s">
        <v>992</v>
      </c>
      <c r="B146" s="263" t="s">
        <v>1241</v>
      </c>
      <c r="C146" s="264"/>
      <c r="G146" s="22"/>
      <c r="H146" s="22"/>
      <c r="I146" s="22"/>
      <c r="J146" s="22"/>
      <c r="K146" s="22"/>
      <c r="M146" s="22"/>
      <c r="N146" s="22"/>
      <c r="O146" s="22"/>
      <c r="AE146" s="22"/>
    </row>
    <row r="147" spans="1:31" ht="46.5" customHeight="1">
      <c r="A147" s="168" t="s">
        <v>993</v>
      </c>
      <c r="B147" s="265" t="s">
        <v>1242</v>
      </c>
      <c r="C147" s="266"/>
      <c r="G147" s="22"/>
      <c r="H147" s="22"/>
      <c r="I147" s="22"/>
      <c r="J147" s="22"/>
      <c r="K147" s="22"/>
      <c r="M147" s="22"/>
      <c r="N147" s="22"/>
      <c r="O147" s="22"/>
      <c r="AE147" s="22"/>
    </row>
    <row r="148" spans="1:31" ht="41.25" customHeight="1" thickBot="1">
      <c r="A148" s="169" t="s">
        <v>991</v>
      </c>
      <c r="B148" s="267" t="s">
        <v>1243</v>
      </c>
      <c r="C148" s="268"/>
      <c r="G148" s="22"/>
      <c r="H148" s="22"/>
      <c r="I148" s="22"/>
      <c r="J148" s="22"/>
      <c r="K148" s="22"/>
      <c r="M148" s="22"/>
      <c r="N148" s="22"/>
      <c r="O148" s="22"/>
      <c r="AE148" s="22"/>
    </row>
    <row r="149" spans="1:31">
      <c r="AE149" s="100"/>
    </row>
    <row r="150" spans="1:31" hidden="1" outlineLevel="1">
      <c r="A150" s="22" t="str">
        <f>'Table 1_NR SA'!A43</f>
        <v>- Use latest published PVG.11 version.</v>
      </c>
      <c r="G150" s="22"/>
      <c r="H150" s="22"/>
      <c r="I150" s="22"/>
      <c r="J150" s="22"/>
      <c r="K150" s="22"/>
      <c r="L150" s="22"/>
      <c r="M150" s="22"/>
      <c r="N150" s="22"/>
      <c r="O150" s="22"/>
      <c r="AE150" s="100"/>
    </row>
    <row r="151" spans="1:31" hidden="1" outlineLevel="1">
      <c r="A151" s="22" t="str">
        <f>'Table 1_NR SA'!A44</f>
        <v>- Highlight each tab containing changes with yellow color.</v>
      </c>
      <c r="G151" s="22"/>
      <c r="H151" s="22"/>
      <c r="I151" s="22"/>
      <c r="J151" s="22"/>
      <c r="K151" s="22"/>
      <c r="L151" s="22"/>
      <c r="M151" s="22"/>
      <c r="N151" s="22"/>
      <c r="O151" s="22"/>
      <c r="AE151" s="100"/>
    </row>
    <row r="152" spans="1:31" hidden="1" outlineLevel="1">
      <c r="A152" s="22" t="str">
        <f>'Table 1_NR SA'!A45</f>
        <v>- Highlight changes to each changed cell with yellow background and red font.</v>
      </c>
      <c r="G152" s="22"/>
      <c r="H152" s="22"/>
      <c r="I152" s="22"/>
      <c r="J152" s="22"/>
      <c r="K152" s="22"/>
      <c r="L152" s="22"/>
      <c r="M152" s="22"/>
      <c r="N152" s="22"/>
      <c r="O152" s="22"/>
    </row>
    <row r="153" spans="1:31" ht="14.5" hidden="1" outlineLevel="1">
      <c r="A153" s="22" t="str">
        <f>'Table 1_NR SA'!A46</f>
        <v>- If adding bands, pls add to end of table. Required and optional information is detailed in the template below. No need to sort.</v>
      </c>
      <c r="G153" s="22"/>
      <c r="H153" s="22"/>
      <c r="I153" s="22"/>
      <c r="J153" s="22"/>
      <c r="K153" s="22"/>
      <c r="L153" s="22"/>
      <c r="M153" s="22"/>
      <c r="N153" s="22"/>
      <c r="O153" s="22"/>
      <c r="AE153"/>
    </row>
    <row r="154" spans="1:31" hidden="1" outlineLevel="1">
      <c r="AE154" s="33"/>
    </row>
    <row r="155" spans="1:31" ht="14" hidden="1" outlineLevel="1">
      <c r="A155" s="262" t="s">
        <v>1127</v>
      </c>
      <c r="B155" s="258"/>
      <c r="C155" s="258"/>
      <c r="D155" s="258"/>
      <c r="E155" s="258"/>
      <c r="F155" s="258"/>
      <c r="G155" s="258"/>
      <c r="H155" s="258"/>
      <c r="I155" s="258"/>
      <c r="J155" s="258"/>
      <c r="K155" s="258"/>
      <c r="L155" s="258"/>
      <c r="M155" s="258"/>
      <c r="N155" s="258"/>
      <c r="O155" s="258"/>
      <c r="P155" s="258"/>
      <c r="Q155" s="258"/>
      <c r="R155" s="258"/>
      <c r="S155" s="258"/>
      <c r="T155" s="258"/>
      <c r="U155" s="258"/>
      <c r="V155" s="258"/>
      <c r="W155" s="258"/>
      <c r="X155" s="258"/>
      <c r="Y155" s="258"/>
      <c r="Z155" s="258"/>
      <c r="AA155" s="258"/>
      <c r="AB155" s="258"/>
      <c r="AC155" s="258"/>
      <c r="AD155" s="258"/>
    </row>
    <row r="156" spans="1:31" ht="39" hidden="1" outlineLevel="1">
      <c r="A156" s="19" t="s">
        <v>491</v>
      </c>
      <c r="B156" s="19" t="s">
        <v>308</v>
      </c>
      <c r="C156" s="19" t="s">
        <v>378</v>
      </c>
      <c r="D156" s="128" t="s">
        <v>1128</v>
      </c>
      <c r="E156" s="19" t="s">
        <v>926</v>
      </c>
      <c r="F156" s="19" t="s">
        <v>927</v>
      </c>
      <c r="G156" s="19" t="s">
        <v>928</v>
      </c>
      <c r="H156" s="19" t="s">
        <v>929</v>
      </c>
      <c r="I156" s="19" t="s">
        <v>930</v>
      </c>
      <c r="J156" s="19" t="s">
        <v>931</v>
      </c>
      <c r="K156" s="19"/>
      <c r="L156" s="19" t="s">
        <v>1074</v>
      </c>
      <c r="M156" s="19" t="s">
        <v>451</v>
      </c>
      <c r="N156" s="19" t="s">
        <v>1176</v>
      </c>
      <c r="O156" s="19" t="s">
        <v>1022</v>
      </c>
      <c r="P156" s="19" t="s">
        <v>631</v>
      </c>
      <c r="Q156" s="19" t="s">
        <v>977</v>
      </c>
      <c r="R156" s="19" t="s">
        <v>932</v>
      </c>
      <c r="S156" s="32" t="s">
        <v>886</v>
      </c>
      <c r="T156" s="32" t="s">
        <v>630</v>
      </c>
      <c r="U156" s="19" t="s">
        <v>604</v>
      </c>
      <c r="V156" s="32" t="s">
        <v>559</v>
      </c>
      <c r="W156" s="32" t="s">
        <v>529</v>
      </c>
      <c r="X156" s="32" t="s">
        <v>487</v>
      </c>
      <c r="Y156" s="19" t="s">
        <v>447</v>
      </c>
      <c r="Z156" s="19" t="s">
        <v>307</v>
      </c>
      <c r="AA156" s="19" t="s">
        <v>306</v>
      </c>
      <c r="AB156" s="19" t="s">
        <v>468</v>
      </c>
      <c r="AC156" s="19" t="s">
        <v>370</v>
      </c>
      <c r="AD156" s="19" t="s">
        <v>305</v>
      </c>
      <c r="AE156" s="22"/>
    </row>
    <row r="157" spans="1:31" ht="25" hidden="1" outlineLevel="1">
      <c r="A157" s="111" t="s">
        <v>1126</v>
      </c>
      <c r="B157" s="29"/>
      <c r="C157" s="107"/>
      <c r="D157" s="107"/>
      <c r="E157" s="29"/>
      <c r="F157" s="119"/>
      <c r="G157" s="119"/>
      <c r="H157" s="119"/>
      <c r="I157" s="119"/>
      <c r="J157" s="119"/>
      <c r="K157" s="119"/>
      <c r="L157" s="151"/>
      <c r="M157" s="119"/>
      <c r="N157" s="140"/>
      <c r="O157" s="29"/>
      <c r="P157" s="29"/>
      <c r="Q157" s="140" t="s">
        <v>549</v>
      </c>
      <c r="R157" s="140" t="s">
        <v>549</v>
      </c>
      <c r="S157" s="140" t="s">
        <v>549</v>
      </c>
      <c r="T157" s="140" t="s">
        <v>549</v>
      </c>
      <c r="U157" s="140" t="s">
        <v>549</v>
      </c>
      <c r="V157" s="140" t="s">
        <v>549</v>
      </c>
      <c r="W157" s="140" t="s">
        <v>549</v>
      </c>
      <c r="X157" s="140" t="s">
        <v>549</v>
      </c>
      <c r="Y157" s="29"/>
      <c r="Z157" s="29"/>
      <c r="AA157" s="29"/>
      <c r="AB157" s="107"/>
      <c r="AC157" s="111" t="s">
        <v>1126</v>
      </c>
      <c r="AD157" s="29"/>
      <c r="AE157" s="22"/>
    </row>
    <row r="158" spans="1:31" collapsed="1">
      <c r="A158" s="22" t="str">
        <f>'Table 1_NR SA'!A51</f>
        <v>For detailed instructions on how to propose changes to PVG.11, pls expand the group to the left by clicking the + sign.</v>
      </c>
      <c r="G158" s="22"/>
      <c r="H158" s="22"/>
      <c r="I158" s="22"/>
      <c r="J158" s="22"/>
      <c r="K158" s="22"/>
      <c r="L158" s="22"/>
      <c r="M158" s="22"/>
      <c r="N158" s="22"/>
      <c r="O158" s="22"/>
    </row>
  </sheetData>
  <mergeCells count="5">
    <mergeCell ref="A155:AD155"/>
    <mergeCell ref="B146:C146"/>
    <mergeCell ref="B147:C147"/>
    <mergeCell ref="B148:C148"/>
    <mergeCell ref="D1:AC1"/>
  </mergeCells>
  <phoneticPr fontId="13" type="noConversion"/>
  <conditionalFormatting sqref="O3:O143">
    <cfRule type="cellIs" dxfId="82" priority="1" operator="equal">
      <formula>"Pending"</formula>
    </cfRule>
    <cfRule type="cellIs" dxfId="81" priority="2" operator="equal">
      <formula>"Ongoing (NoRC)"</formula>
    </cfRule>
    <cfRule type="cellIs" dxfId="80" priority="3" operator="equal">
      <formula>"Ongoing (FB)"</formula>
    </cfRule>
    <cfRule type="cellIs" dxfId="79" priority="4" operator="equal">
      <formula>"Ongoing"</formula>
    </cfRule>
    <cfRule type="cellIs" dxfId="78" priority="5" operator="equal">
      <formula>"Completed"</formula>
    </cfRule>
  </conditionalFormatting>
  <conditionalFormatting sqref="P144 A146:A148">
    <cfRule type="cellIs" dxfId="77" priority="82" operator="equal">
      <formula>"Pending"</formula>
    </cfRule>
    <cfRule type="cellIs" dxfId="76" priority="83" operator="equal">
      <formula>"Ongoing (NoRC)"</formula>
    </cfRule>
    <cfRule type="cellIs" dxfId="75" priority="84" operator="equal">
      <formula>"Ongoing (FB)"</formula>
    </cfRule>
    <cfRule type="cellIs" dxfId="74" priority="85" operator="equal">
      <formula>"Ongoing"</formula>
    </cfRule>
    <cfRule type="cellIs" dxfId="73" priority="86" operator="equal">
      <formula>"Completed"</formula>
    </cfRule>
  </conditionalFormatting>
  <dataValidations count="2">
    <dataValidation type="list" allowBlank="1" showInputMessage="1" showErrorMessage="1" sqref="AB144 AA56:AA143 AA4:AA54" xr:uid="{00000000-0002-0000-0300-000000000000}">
      <formula1>"Inter-Band,Intra-Band Contiguous,Intra-Band Non-Contiguous,Mixed Intra-Band Contiguous and Non-Contiguous"</formula1>
    </dataValidation>
    <dataValidation type="list" allowBlank="1" showInputMessage="1" showErrorMessage="1" sqref="AA55" xr:uid="{00000000-0002-0000-0300-000001000000}">
      <formula1>"Inter-Band,Intra-Band Contiguous,Intra-Band Non-Contiguous, Mixed Intra-Band Contiguous and Non-Contiguous"</formula1>
    </dataValidation>
  </dataValidations>
  <hyperlinks>
    <hyperlink ref="AD1" location="Cover!B23" display="--&gt; Cover" xr:uid="{DD26BA71-C546-4830-93B3-05DE97EFF810}"/>
  </hyperlinks>
  <pageMargins left="0.7" right="0.7" top="0.75" bottom="0.75" header="0.3" footer="0.3"/>
  <pageSetup orientation="landscape"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
  <sheetViews>
    <sheetView workbookViewId="0">
      <selection activeCell="H38" sqref="H38"/>
    </sheetView>
  </sheetViews>
  <sheetFormatPr defaultColWidth="9.453125" defaultRowHeight="12.5" outlineLevelRow="1"/>
  <cols>
    <col min="1" max="1" width="12.54296875" style="22" customWidth="1"/>
    <col min="2" max="2" width="16.453125" style="22" customWidth="1"/>
    <col min="3" max="3" width="22.453125" style="22" customWidth="1"/>
    <col min="4" max="4" width="25.453125" style="22" bestFit="1" customWidth="1"/>
    <col min="5" max="6" width="11.54296875" style="22" customWidth="1"/>
    <col min="7" max="7" width="13" style="22" customWidth="1"/>
    <col min="8" max="8" width="14.54296875" style="22" bestFit="1" customWidth="1"/>
    <col min="9" max="9" width="24.453125" style="22" customWidth="1"/>
    <col min="10" max="10" width="24.54296875" style="22" customWidth="1"/>
    <col min="11" max="11" width="20.54296875" style="22" customWidth="1"/>
    <col min="12" max="12" width="25.54296875" style="22" customWidth="1"/>
    <col min="13" max="13" width="33.453125" style="22" bestFit="1" customWidth="1"/>
    <col min="14" max="14" width="49.54296875" style="22" bestFit="1" customWidth="1"/>
    <col min="15" max="16384" width="9.453125" style="22"/>
  </cols>
  <sheetData>
    <row r="1" spans="1:13" s="18" customFormat="1" ht="14.5">
      <c r="A1" s="15" t="s">
        <v>448</v>
      </c>
      <c r="B1" s="15" t="str">
        <f>Cover!C4</f>
        <v>5.21.1</v>
      </c>
      <c r="C1" s="258" t="str">
        <f ca="1">MID(CELL("filename",A1),FIND("]",CELL("filename",A1))+1,256)</f>
        <v>Table 3_NR-DC</v>
      </c>
      <c r="D1" s="258"/>
      <c r="E1" s="258"/>
      <c r="F1" s="258"/>
      <c r="G1" s="258"/>
      <c r="H1" s="258"/>
      <c r="I1" s="258"/>
      <c r="J1" s="258"/>
      <c r="K1" s="258"/>
      <c r="L1" s="17" t="s">
        <v>538</v>
      </c>
      <c r="M1"/>
    </row>
    <row r="2" spans="1:13" s="33" customFormat="1" ht="51.5">
      <c r="A2" s="19" t="s">
        <v>491</v>
      </c>
      <c r="B2" s="20" t="s">
        <v>308</v>
      </c>
      <c r="C2" s="20" t="s">
        <v>378</v>
      </c>
      <c r="D2" s="20" t="s">
        <v>451</v>
      </c>
      <c r="E2" s="20" t="s">
        <v>1022</v>
      </c>
      <c r="F2" s="21" t="s">
        <v>631</v>
      </c>
      <c r="G2" s="20" t="s">
        <v>447</v>
      </c>
      <c r="H2" s="20" t="s">
        <v>307</v>
      </c>
      <c r="I2" s="20" t="s">
        <v>306</v>
      </c>
      <c r="J2" s="20" t="s">
        <v>468</v>
      </c>
      <c r="K2" s="20" t="s">
        <v>370</v>
      </c>
      <c r="L2" s="20" t="s">
        <v>305</v>
      </c>
    </row>
    <row r="3" spans="1:13">
      <c r="A3" s="29"/>
      <c r="B3" s="29"/>
      <c r="C3" s="29"/>
      <c r="D3" s="34"/>
      <c r="E3" s="29"/>
      <c r="F3" s="29"/>
      <c r="G3" s="34"/>
      <c r="H3" s="34"/>
      <c r="I3" s="35"/>
      <c r="J3" s="29"/>
      <c r="K3" s="29"/>
      <c r="L3" s="29"/>
    </row>
    <row r="4" spans="1:13">
      <c r="A4" s="29"/>
      <c r="B4" s="29"/>
      <c r="C4" s="29"/>
      <c r="D4" s="34"/>
      <c r="E4" s="29"/>
      <c r="F4" s="29"/>
      <c r="G4" s="34"/>
      <c r="H4" s="34"/>
      <c r="I4" s="35"/>
      <c r="J4" s="29"/>
      <c r="K4" s="29"/>
      <c r="L4" s="29"/>
    </row>
    <row r="5" spans="1:13">
      <c r="A5" s="29"/>
      <c r="B5" s="29"/>
      <c r="C5" s="29"/>
      <c r="D5" s="34"/>
      <c r="E5" s="29"/>
      <c r="F5" s="29"/>
      <c r="G5" s="34"/>
      <c r="H5" s="34"/>
      <c r="I5" s="35"/>
      <c r="J5" s="29"/>
      <c r="K5" s="29"/>
      <c r="L5" s="29"/>
    </row>
    <row r="6" spans="1:13">
      <c r="A6" s="29"/>
      <c r="B6" s="29"/>
      <c r="C6" s="29"/>
      <c r="D6" s="34"/>
      <c r="E6" s="29"/>
      <c r="F6" s="29"/>
      <c r="G6" s="34"/>
      <c r="H6" s="34"/>
      <c r="I6" s="35"/>
      <c r="J6" s="29"/>
      <c r="K6" s="29"/>
      <c r="L6" s="29"/>
    </row>
    <row r="7" spans="1:13">
      <c r="A7" s="29"/>
      <c r="B7" s="29"/>
      <c r="C7" s="29"/>
      <c r="D7" s="34"/>
      <c r="E7" s="29"/>
      <c r="F7" s="29"/>
      <c r="G7" s="34"/>
      <c r="H7" s="34"/>
      <c r="I7" s="35"/>
      <c r="J7" s="29"/>
      <c r="K7" s="29"/>
      <c r="L7" s="29"/>
    </row>
    <row r="8" spans="1:13">
      <c r="A8" s="29"/>
      <c r="B8" s="29"/>
      <c r="C8" s="29"/>
      <c r="D8" s="34"/>
      <c r="E8" s="29"/>
      <c r="F8" s="29"/>
      <c r="G8" s="34"/>
      <c r="H8" s="34"/>
      <c r="I8" s="35"/>
      <c r="J8" s="29"/>
      <c r="K8" s="29"/>
      <c r="L8" s="29"/>
    </row>
    <row r="9" spans="1:13" ht="13" thickBot="1"/>
    <row r="10" spans="1:13" ht="15" thickBot="1">
      <c r="A10" s="271" t="s">
        <v>1003</v>
      </c>
      <c r="B10" s="272"/>
      <c r="C10" s="273"/>
    </row>
    <row r="11" spans="1:13" ht="36" customHeight="1">
      <c r="A11" s="164" t="s">
        <v>992</v>
      </c>
      <c r="B11" s="263" t="s">
        <v>1241</v>
      </c>
      <c r="C11" s="264"/>
    </row>
    <row r="12" spans="1:13" ht="36" customHeight="1">
      <c r="A12" s="165" t="s">
        <v>993</v>
      </c>
      <c r="B12" s="265" t="s">
        <v>1242</v>
      </c>
      <c r="C12" s="266"/>
    </row>
    <row r="13" spans="1:13" ht="36" customHeight="1" thickBot="1">
      <c r="A13" s="166" t="s">
        <v>991</v>
      </c>
      <c r="B13" s="267" t="s">
        <v>1243</v>
      </c>
      <c r="C13" s="268"/>
    </row>
    <row r="16" spans="1:13" hidden="1" outlineLevel="1">
      <c r="A16" s="22" t="str">
        <f>'Table 1_NR SA'!A43</f>
        <v>- Use latest published PVG.11 version.</v>
      </c>
    </row>
    <row r="17" spans="1:12" hidden="1" outlineLevel="1">
      <c r="A17" s="22" t="str">
        <f>'Table 1_NR SA'!A44</f>
        <v>- Highlight each tab containing changes with yellow color.</v>
      </c>
    </row>
    <row r="18" spans="1:12" hidden="1" outlineLevel="1">
      <c r="A18" s="22" t="str">
        <f>'Table 1_NR SA'!A45</f>
        <v>- Highlight changes to each changed cell with yellow background and red font.</v>
      </c>
    </row>
    <row r="19" spans="1:12" hidden="1" outlineLevel="1">
      <c r="A19" s="22" t="str">
        <f>'Table 1_NR SA'!A46</f>
        <v>- If adding bands, pls add to end of table. Required and optional information is detailed in the template below. No need to sort.</v>
      </c>
    </row>
    <row r="20" spans="1:12" hidden="1" outlineLevel="1"/>
    <row r="21" spans="1:12" ht="14" hidden="1" outlineLevel="1">
      <c r="A21" s="262" t="s">
        <v>1127</v>
      </c>
      <c r="B21" s="258"/>
      <c r="C21" s="258"/>
      <c r="D21" s="258"/>
      <c r="E21" s="258"/>
      <c r="F21" s="258"/>
      <c r="G21" s="258"/>
      <c r="H21" s="258"/>
      <c r="I21" s="258"/>
      <c r="J21" s="258"/>
      <c r="K21" s="258"/>
      <c r="L21" s="258"/>
    </row>
    <row r="22" spans="1:12" ht="51.5" hidden="1" outlineLevel="1">
      <c r="A22" s="19" t="s">
        <v>491</v>
      </c>
      <c r="B22" s="20" t="s">
        <v>308</v>
      </c>
      <c r="C22" s="20" t="s">
        <v>378</v>
      </c>
      <c r="D22" s="20" t="s">
        <v>451</v>
      </c>
      <c r="E22" s="20" t="s">
        <v>1022</v>
      </c>
      <c r="F22" s="21" t="s">
        <v>631</v>
      </c>
      <c r="G22" s="20" t="s">
        <v>447</v>
      </c>
      <c r="H22" s="20" t="s">
        <v>307</v>
      </c>
      <c r="I22" s="20" t="s">
        <v>306</v>
      </c>
      <c r="J22" s="20" t="s">
        <v>468</v>
      </c>
      <c r="K22" s="20" t="s">
        <v>370</v>
      </c>
      <c r="L22" s="20" t="s">
        <v>305</v>
      </c>
    </row>
    <row r="23" spans="1:12" ht="25" hidden="1" outlineLevel="1">
      <c r="A23" s="111" t="s">
        <v>1126</v>
      </c>
      <c r="B23" s="29"/>
      <c r="C23" s="107"/>
      <c r="D23" s="34"/>
      <c r="E23" s="29"/>
      <c r="F23" s="29"/>
      <c r="G23" s="34"/>
      <c r="H23" s="34"/>
      <c r="I23" s="35"/>
      <c r="J23" s="107"/>
      <c r="K23" s="111" t="s">
        <v>1126</v>
      </c>
      <c r="L23" s="29"/>
    </row>
    <row r="24" spans="1:12" collapsed="1">
      <c r="A24" s="22" t="str">
        <f>'Table 1_NR SA'!A51</f>
        <v>For detailed instructions on how to propose changes to PVG.11, pls expand the group to the left by clicking the + sign.</v>
      </c>
    </row>
    <row r="33" spans="6:6">
      <c r="F33" s="75"/>
    </row>
    <row r="34" spans="6:6">
      <c r="F34" s="75"/>
    </row>
  </sheetData>
  <mergeCells count="6">
    <mergeCell ref="A21:L21"/>
    <mergeCell ref="C1:K1"/>
    <mergeCell ref="B13:C13"/>
    <mergeCell ref="A10:C10"/>
    <mergeCell ref="B11:C11"/>
    <mergeCell ref="B12:C12"/>
  </mergeCells>
  <phoneticPr fontId="13" type="noConversion"/>
  <conditionalFormatting sqref="A11:A13">
    <cfRule type="cellIs" dxfId="72" priority="3" operator="equal">
      <formula>"Pending"</formula>
    </cfRule>
    <cfRule type="cellIs" dxfId="71" priority="4" operator="equal">
      <formula>"Ongoing (NoRC)"</formula>
    </cfRule>
    <cfRule type="cellIs" dxfId="70" priority="5" operator="equal">
      <formula>"Ongoing (FB)"</formula>
    </cfRule>
    <cfRule type="cellIs" dxfId="69" priority="6" operator="equal">
      <formula>"Ongoing"</formula>
    </cfRule>
    <cfRule type="cellIs" dxfId="68" priority="7" operator="equal">
      <formula>"Completed"</formula>
    </cfRule>
  </conditionalFormatting>
  <conditionalFormatting sqref="E3:E8">
    <cfRule type="cellIs" dxfId="67" priority="15" operator="equal">
      <formula>"Specified"</formula>
    </cfRule>
  </conditionalFormatting>
  <conditionalFormatting sqref="E23">
    <cfRule type="cellIs" dxfId="66" priority="1" operator="equal">
      <formula>"Specified"</formula>
    </cfRule>
  </conditionalFormatting>
  <conditionalFormatting sqref="E3:F8">
    <cfRule type="cellIs" dxfId="65" priority="16" operator="equal">
      <formula>"Not Specified"</formula>
    </cfRule>
  </conditionalFormatting>
  <conditionalFormatting sqref="E23:F23">
    <cfRule type="cellIs" dxfId="64" priority="2" operator="equal">
      <formula>"Not Specified"</formula>
    </cfRule>
  </conditionalFormatting>
  <dataValidations count="2">
    <dataValidation type="list" allowBlank="1" showInputMessage="1" showErrorMessage="1" sqref="I3:I8 I23" xr:uid="{00000000-0002-0000-0400-000000000000}">
      <formula1>"-,Inter-Band,Intra-Band Contiguous,Intra-Band Non-Contiguous"</formula1>
    </dataValidation>
    <dataValidation type="list" allowBlank="1" showInputMessage="1" showErrorMessage="1" sqref="E3:E8 E23" xr:uid="{00000000-0002-0000-0400-000001000000}">
      <formula1>"Specified,Not Specified"</formula1>
    </dataValidation>
  </dataValidations>
  <hyperlinks>
    <hyperlink ref="L1" location="Cover!B23" display="--&gt; Cover" xr:uid="{F35F42D1-F2E2-41F2-8A61-570B998C93BD}"/>
  </hyperlink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I306"/>
  <sheetViews>
    <sheetView zoomScaleNormal="100" workbookViewId="0">
      <pane xSplit="15" ySplit="2" topLeftCell="P3" activePane="bottomRight" state="frozen"/>
      <selection activeCell="M72" sqref="M72"/>
      <selection pane="topRight" activeCell="M72" sqref="M72"/>
      <selection pane="bottomLeft" activeCell="M72" sqref="M72"/>
      <selection pane="bottomRight" activeCell="D9" sqref="D9"/>
    </sheetView>
  </sheetViews>
  <sheetFormatPr defaultColWidth="9.453125" defaultRowHeight="12.5" outlineLevelRow="1" outlineLevelCol="1"/>
  <cols>
    <col min="1" max="1" width="12.54296875" style="22" customWidth="1"/>
    <col min="2" max="2" width="16.453125" style="22" customWidth="1"/>
    <col min="3" max="3" width="37.90625" style="88" customWidth="1"/>
    <col min="4" max="4" width="29.453125" style="22" bestFit="1" customWidth="1"/>
    <col min="5" max="5" width="29.453125" style="22" hidden="1" customWidth="1" outlineLevel="1"/>
    <col min="6" max="12" width="8.54296875" style="22" hidden="1" customWidth="1" outlineLevel="1"/>
    <col min="13" max="13" width="8.54296875" style="22" customWidth="1" collapsed="1"/>
    <col min="14" max="14" width="8.54296875" style="22" customWidth="1"/>
    <col min="15" max="15" width="37" style="22" hidden="1" customWidth="1" outlineLevel="1"/>
    <col min="16" max="16" width="14.453125" style="22" customWidth="1" collapsed="1"/>
    <col min="17" max="17" width="19.54296875" style="22" bestFit="1" customWidth="1"/>
    <col min="18" max="18" width="24.453125" style="22" hidden="1" customWidth="1" outlineLevel="1"/>
    <col min="19" max="21" width="18.453125" style="22" hidden="1" customWidth="1" outlineLevel="1"/>
    <col min="22" max="22" width="13.54296875" style="22" hidden="1" customWidth="1" outlineLevel="1"/>
    <col min="23" max="24" width="14.54296875" style="22" hidden="1" customWidth="1" outlineLevel="1"/>
    <col min="25" max="25" width="11.453125" style="22" hidden="1" customWidth="1" outlineLevel="1"/>
    <col min="26" max="26" width="11.453125" style="22" customWidth="1" collapsed="1"/>
    <col min="27" max="27" width="11.453125" style="22" customWidth="1"/>
    <col min="28" max="28" width="12.54296875" style="22" customWidth="1"/>
    <col min="29" max="29" width="12.54296875" style="30" customWidth="1"/>
    <col min="30" max="30" width="25.54296875" style="22" bestFit="1" customWidth="1"/>
    <col min="31" max="31" width="37.08984375" style="22" bestFit="1" customWidth="1"/>
    <col min="32" max="32" width="32.08984375" style="22" bestFit="1" customWidth="1"/>
    <col min="33" max="33" width="25.54296875" style="22" bestFit="1" customWidth="1"/>
    <col min="34" max="34" width="58.90625" style="22" bestFit="1" customWidth="1"/>
    <col min="35" max="35" width="50.453125" style="22" customWidth="1"/>
    <col min="36" max="16384" width="9.453125" style="22"/>
  </cols>
  <sheetData>
    <row r="1" spans="1:34" s="18" customFormat="1" ht="14">
      <c r="A1" s="15" t="s">
        <v>448</v>
      </c>
      <c r="B1" s="16" t="str">
        <f>Cover!C4</f>
        <v>5.21.1</v>
      </c>
      <c r="C1" s="16"/>
      <c r="D1" s="258" t="str">
        <f ca="1">MID(CELL("filename",A1),FIND("]",CELL("filename",A1))+1,256)</f>
        <v>Table 4_EN-DC</v>
      </c>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17" t="s">
        <v>538</v>
      </c>
    </row>
    <row r="2" spans="1:34" ht="162.65" customHeight="1">
      <c r="A2" s="20" t="s">
        <v>1023</v>
      </c>
      <c r="B2" s="20" t="s">
        <v>308</v>
      </c>
      <c r="C2" s="20" t="s">
        <v>372</v>
      </c>
      <c r="D2" s="20" t="s">
        <v>1024</v>
      </c>
      <c r="E2" s="20" t="s">
        <v>815</v>
      </c>
      <c r="F2" s="20" t="s">
        <v>816</v>
      </c>
      <c r="G2" s="20" t="s">
        <v>817</v>
      </c>
      <c r="H2" s="20" t="s">
        <v>818</v>
      </c>
      <c r="I2" s="20" t="s">
        <v>819</v>
      </c>
      <c r="J2" s="20" t="s">
        <v>1124</v>
      </c>
      <c r="K2" s="20" t="s">
        <v>1264</v>
      </c>
      <c r="L2" s="20" t="s">
        <v>1265</v>
      </c>
      <c r="M2" s="20" t="s">
        <v>1074</v>
      </c>
      <c r="N2" s="20" t="s">
        <v>451</v>
      </c>
      <c r="O2" s="20" t="s">
        <v>1176</v>
      </c>
      <c r="P2" s="20" t="s">
        <v>1025</v>
      </c>
      <c r="Q2" s="21" t="s">
        <v>631</v>
      </c>
      <c r="R2" s="21" t="s">
        <v>977</v>
      </c>
      <c r="S2" s="20" t="s">
        <v>950</v>
      </c>
      <c r="T2" s="21" t="s">
        <v>884</v>
      </c>
      <c r="U2" s="21" t="s">
        <v>630</v>
      </c>
      <c r="V2" s="21" t="s">
        <v>889</v>
      </c>
      <c r="W2" s="21" t="s">
        <v>890</v>
      </c>
      <c r="X2" s="21" t="s">
        <v>529</v>
      </c>
      <c r="Y2" s="20" t="s">
        <v>487</v>
      </c>
      <c r="Z2" s="20" t="s">
        <v>719</v>
      </c>
      <c r="AA2" s="20" t="s">
        <v>847</v>
      </c>
      <c r="AB2" s="20" t="s">
        <v>821</v>
      </c>
      <c r="AC2" s="20" t="s">
        <v>718</v>
      </c>
      <c r="AD2" s="20" t="s">
        <v>462</v>
      </c>
      <c r="AE2" s="20" t="s">
        <v>468</v>
      </c>
      <c r="AF2" s="20" t="s">
        <v>370</v>
      </c>
      <c r="AG2" s="37" t="s">
        <v>305</v>
      </c>
      <c r="AH2" s="19" t="s">
        <v>891</v>
      </c>
    </row>
    <row r="3" spans="1:34" ht="25">
      <c r="A3" s="29">
        <v>1</v>
      </c>
      <c r="B3" s="26" t="s">
        <v>315</v>
      </c>
      <c r="C3" s="26" t="s">
        <v>645</v>
      </c>
      <c r="D3" s="29" t="s">
        <v>549</v>
      </c>
      <c r="E3" s="225">
        <v>2</v>
      </c>
      <c r="F3" s="226" t="s">
        <v>373</v>
      </c>
      <c r="G3" s="226" t="s">
        <v>373</v>
      </c>
      <c r="H3" s="226" t="s">
        <v>373</v>
      </c>
      <c r="I3" s="225">
        <v>2</v>
      </c>
      <c r="J3" s="226" t="s">
        <v>373</v>
      </c>
      <c r="K3" s="226"/>
      <c r="L3" s="226"/>
      <c r="M3" s="27" t="s">
        <v>1075</v>
      </c>
      <c r="N3" s="27" t="s">
        <v>452</v>
      </c>
      <c r="O3" s="26" t="str">
        <f>Table4[[#This Row],[EN-DC Configuration]]&amp;" "&amp;Table4[[#This Row],[Power Class]]&amp;" "&amp;Table4[[#This Row],[RAN4
Release]]</f>
        <v>DC_2A_n2A PC3 Rel-16</v>
      </c>
      <c r="P3" s="29" t="s">
        <v>992</v>
      </c>
      <c r="Q3" s="89" t="s">
        <v>1100</v>
      </c>
      <c r="R3" s="144">
        <v>0</v>
      </c>
      <c r="S3" s="145">
        <v>0</v>
      </c>
      <c r="T3" s="227">
        <v>0</v>
      </c>
      <c r="U3" s="227">
        <v>0</v>
      </c>
      <c r="V3" s="144"/>
      <c r="W3" s="144"/>
      <c r="X3" s="144"/>
      <c r="Y3" s="29"/>
      <c r="Z3" s="217">
        <v>2</v>
      </c>
      <c r="AA3" s="217">
        <f>Table4[[#This Row],[No. of Component Carriers (LTE)]]+Table4[[#This Row],[No. of Component Carriers (NR)]]</f>
        <v>2</v>
      </c>
      <c r="AB3" s="217">
        <v>1</v>
      </c>
      <c r="AC3" s="217">
        <v>1</v>
      </c>
      <c r="AD3" s="214" t="s">
        <v>373</v>
      </c>
      <c r="AE3" s="29" t="s">
        <v>1299</v>
      </c>
      <c r="AF3" s="60" t="s">
        <v>912</v>
      </c>
      <c r="AG3" s="209"/>
      <c r="AH3" s="212"/>
    </row>
    <row r="4" spans="1:34" ht="13">
      <c r="A4" s="29">
        <v>2</v>
      </c>
      <c r="B4" s="26" t="s">
        <v>315</v>
      </c>
      <c r="C4" s="26" t="s">
        <v>379</v>
      </c>
      <c r="D4" s="29" t="s">
        <v>549</v>
      </c>
      <c r="E4" s="225">
        <v>2</v>
      </c>
      <c r="F4" s="226" t="s">
        <v>373</v>
      </c>
      <c r="G4" s="226" t="s">
        <v>373</v>
      </c>
      <c r="H4" s="226" t="s">
        <v>373</v>
      </c>
      <c r="I4" s="225">
        <v>2</v>
      </c>
      <c r="J4" s="226" t="s">
        <v>373</v>
      </c>
      <c r="K4" s="226"/>
      <c r="L4" s="226"/>
      <c r="M4" s="27" t="s">
        <v>1075</v>
      </c>
      <c r="N4" s="27" t="s">
        <v>450</v>
      </c>
      <c r="O4" s="26" t="str">
        <f>Table4[[#This Row],[EN-DC Configuration]]&amp;" "&amp;Table4[[#This Row],[Power Class]]&amp;" "&amp;Table4[[#This Row],[RAN4
Release]]</f>
        <v>DC_2A_n5A PC3 Rel-15</v>
      </c>
      <c r="P4" s="29" t="s">
        <v>992</v>
      </c>
      <c r="Q4" s="29" t="s">
        <v>883</v>
      </c>
      <c r="R4" s="86"/>
      <c r="S4" s="29"/>
      <c r="T4" s="86">
        <v>1</v>
      </c>
      <c r="U4" s="228">
        <v>0.13</v>
      </c>
      <c r="V4" s="86">
        <v>0.13</v>
      </c>
      <c r="W4" s="86">
        <v>0.13</v>
      </c>
      <c r="X4" s="86">
        <v>0.11</v>
      </c>
      <c r="Y4" s="86">
        <v>0.11</v>
      </c>
      <c r="Z4" s="217">
        <v>2</v>
      </c>
      <c r="AA4" s="217">
        <f>Table4[[#This Row],[No. of Component Carriers (LTE)]]+Table4[[#This Row],[No. of Component Carriers (NR)]]</f>
        <v>2</v>
      </c>
      <c r="AB4" s="217">
        <v>1</v>
      </c>
      <c r="AC4" s="217">
        <v>1</v>
      </c>
      <c r="AD4" s="214" t="s">
        <v>373</v>
      </c>
      <c r="AE4" s="29" t="s">
        <v>1308</v>
      </c>
      <c r="AF4" s="29" t="s">
        <v>609</v>
      </c>
      <c r="AG4" s="29"/>
      <c r="AH4" s="29"/>
    </row>
    <row r="5" spans="1:34" ht="25.5" customHeight="1">
      <c r="A5" s="29">
        <v>3</v>
      </c>
      <c r="B5" s="26" t="s">
        <v>315</v>
      </c>
      <c r="C5" s="26" t="s">
        <v>646</v>
      </c>
      <c r="D5" s="29" t="s">
        <v>549</v>
      </c>
      <c r="E5" s="225">
        <v>2</v>
      </c>
      <c r="F5" s="226" t="s">
        <v>373</v>
      </c>
      <c r="G5" s="226" t="s">
        <v>373</v>
      </c>
      <c r="H5" s="226" t="s">
        <v>373</v>
      </c>
      <c r="I5" s="229">
        <v>41</v>
      </c>
      <c r="J5" s="226" t="s">
        <v>373</v>
      </c>
      <c r="K5" s="226"/>
      <c r="L5" s="226"/>
      <c r="M5" s="27" t="s">
        <v>1075</v>
      </c>
      <c r="N5" s="27" t="s">
        <v>452</v>
      </c>
      <c r="O5" s="26" t="str">
        <f>Table4[[#This Row],[EN-DC Configuration]]&amp;" "&amp;Table4[[#This Row],[Power Class]]&amp;" "&amp;Table4[[#This Row],[RAN4
Release]]</f>
        <v>DC_2A_n41A PC3 Rel-16</v>
      </c>
      <c r="P5" s="29" t="s">
        <v>992</v>
      </c>
      <c r="Q5" s="29" t="s">
        <v>634</v>
      </c>
      <c r="R5" s="86"/>
      <c r="S5" s="29"/>
      <c r="T5" s="29"/>
      <c r="U5" s="228">
        <v>1</v>
      </c>
      <c r="V5" s="86"/>
      <c r="W5" s="86"/>
      <c r="X5" s="86"/>
      <c r="Y5" s="86"/>
      <c r="Z5" s="217">
        <v>2</v>
      </c>
      <c r="AA5" s="217">
        <f>Table4[[#This Row],[No. of Component Carriers (LTE)]]+Table4[[#This Row],[No. of Component Carriers (NR)]]</f>
        <v>2</v>
      </c>
      <c r="AB5" s="217">
        <v>1</v>
      </c>
      <c r="AC5" s="217">
        <v>1</v>
      </c>
      <c r="AD5" s="214" t="s">
        <v>373</v>
      </c>
      <c r="AE5" s="29" t="s">
        <v>1130</v>
      </c>
      <c r="AF5" s="60" t="s">
        <v>610</v>
      </c>
      <c r="AG5" s="29"/>
      <c r="AH5" s="29"/>
    </row>
    <row r="6" spans="1:34" ht="25.5" customHeight="1">
      <c r="A6" s="29">
        <v>4</v>
      </c>
      <c r="B6" s="26" t="s">
        <v>315</v>
      </c>
      <c r="C6" s="26" t="s">
        <v>647</v>
      </c>
      <c r="D6" s="29" t="s">
        <v>549</v>
      </c>
      <c r="E6" s="225">
        <v>2</v>
      </c>
      <c r="F6" s="226" t="s">
        <v>373</v>
      </c>
      <c r="G6" s="226" t="s">
        <v>373</v>
      </c>
      <c r="H6" s="226" t="s">
        <v>373</v>
      </c>
      <c r="I6" s="229">
        <v>66</v>
      </c>
      <c r="J6" s="226" t="s">
        <v>373</v>
      </c>
      <c r="K6" s="226"/>
      <c r="L6" s="226"/>
      <c r="M6" s="27" t="s">
        <v>1075</v>
      </c>
      <c r="N6" s="27" t="s">
        <v>450</v>
      </c>
      <c r="O6" s="26" t="str">
        <f>Table4[[#This Row],[EN-DC Configuration]]&amp;" "&amp;Table4[[#This Row],[Power Class]]&amp;" "&amp;Table4[[#This Row],[RAN4
Release]]</f>
        <v>DC_2A_n66A PC3 Rel-15</v>
      </c>
      <c r="P6" s="29" t="s">
        <v>992</v>
      </c>
      <c r="Q6" s="89" t="s">
        <v>1100</v>
      </c>
      <c r="R6" s="86">
        <v>6.6666666666666666E-2</v>
      </c>
      <c r="S6" s="86">
        <v>6.6666666666666666E-2</v>
      </c>
      <c r="T6" s="86">
        <v>6.6666666666666666E-2</v>
      </c>
      <c r="U6" s="86">
        <v>0.06</v>
      </c>
      <c r="V6" s="86"/>
      <c r="W6" s="86"/>
      <c r="X6" s="86"/>
      <c r="Y6" s="86"/>
      <c r="Z6" s="217">
        <v>2</v>
      </c>
      <c r="AA6" s="217">
        <f>Table4[[#This Row],[No. of Component Carriers (LTE)]]+Table4[[#This Row],[No. of Component Carriers (NR)]]</f>
        <v>2</v>
      </c>
      <c r="AB6" s="217">
        <v>1</v>
      </c>
      <c r="AC6" s="217">
        <v>1</v>
      </c>
      <c r="AD6" s="214" t="s">
        <v>373</v>
      </c>
      <c r="AE6" s="29" t="s">
        <v>1309</v>
      </c>
      <c r="AF6" s="60" t="s">
        <v>610</v>
      </c>
      <c r="AG6" s="29"/>
      <c r="AH6" s="29"/>
    </row>
    <row r="7" spans="1:34" ht="25.5" customHeight="1">
      <c r="A7" s="29">
        <v>5</v>
      </c>
      <c r="B7" s="26" t="s">
        <v>315</v>
      </c>
      <c r="C7" s="26" t="s">
        <v>380</v>
      </c>
      <c r="D7" s="29" t="s">
        <v>549</v>
      </c>
      <c r="E7" s="225">
        <v>2</v>
      </c>
      <c r="F7" s="226" t="s">
        <v>373</v>
      </c>
      <c r="G7" s="226" t="s">
        <v>373</v>
      </c>
      <c r="H7" s="226" t="s">
        <v>373</v>
      </c>
      <c r="I7" s="229">
        <v>71</v>
      </c>
      <c r="J7" s="226" t="s">
        <v>373</v>
      </c>
      <c r="K7" s="226"/>
      <c r="L7" s="226"/>
      <c r="M7" s="27" t="s">
        <v>1075</v>
      </c>
      <c r="N7" s="27" t="s">
        <v>450</v>
      </c>
      <c r="O7" s="26" t="str">
        <f>Table4[[#This Row],[EN-DC Configuration]]&amp;" "&amp;Table4[[#This Row],[Power Class]]&amp;" "&amp;Table4[[#This Row],[RAN4
Release]]</f>
        <v>DC_2A_n71A PC3 Rel-15</v>
      </c>
      <c r="P7" s="29" t="s">
        <v>992</v>
      </c>
      <c r="Q7" s="29" t="s">
        <v>979</v>
      </c>
      <c r="R7" s="86">
        <v>1</v>
      </c>
      <c r="S7" s="86">
        <v>0.96</v>
      </c>
      <c r="T7" s="86">
        <v>0.94666666666666666</v>
      </c>
      <c r="U7" s="228">
        <v>0.13</v>
      </c>
      <c r="V7" s="86">
        <v>0.13</v>
      </c>
      <c r="W7" s="86">
        <v>0.13</v>
      </c>
      <c r="X7" s="86">
        <v>0.11</v>
      </c>
      <c r="Y7" s="86">
        <v>0.11</v>
      </c>
      <c r="Z7" s="230">
        <v>2</v>
      </c>
      <c r="AA7" s="217">
        <f>Table4[[#This Row],[No. of Component Carriers (LTE)]]+Table4[[#This Row],[No. of Component Carriers (NR)]]</f>
        <v>2</v>
      </c>
      <c r="AB7" s="230">
        <v>1</v>
      </c>
      <c r="AC7" s="230">
        <v>1</v>
      </c>
      <c r="AD7" s="214" t="s">
        <v>373</v>
      </c>
      <c r="AE7" s="29" t="s">
        <v>539</v>
      </c>
      <c r="AF7" s="60" t="s">
        <v>610</v>
      </c>
      <c r="AG7" s="29"/>
      <c r="AH7" s="29"/>
    </row>
    <row r="8" spans="1:34" ht="25.5" customHeight="1">
      <c r="A8" s="29">
        <v>6</v>
      </c>
      <c r="B8" s="26" t="s">
        <v>315</v>
      </c>
      <c r="C8" s="26" t="s">
        <v>648</v>
      </c>
      <c r="D8" s="29" t="s">
        <v>549</v>
      </c>
      <c r="E8" s="225">
        <v>2</v>
      </c>
      <c r="F8" s="226" t="s">
        <v>373</v>
      </c>
      <c r="G8" s="226" t="s">
        <v>373</v>
      </c>
      <c r="H8" s="226" t="s">
        <v>373</v>
      </c>
      <c r="I8" s="229">
        <v>77</v>
      </c>
      <c r="J8" s="226" t="s">
        <v>373</v>
      </c>
      <c r="K8" s="226"/>
      <c r="L8" s="226"/>
      <c r="M8" s="27" t="s">
        <v>1075</v>
      </c>
      <c r="N8" s="27" t="s">
        <v>641</v>
      </c>
      <c r="O8" s="26" t="str">
        <f>Table4[[#This Row],[EN-DC Configuration]]&amp;" "&amp;Table4[[#This Row],[Power Class]]&amp;" "&amp;Table4[[#This Row],[RAN4
Release]]</f>
        <v>DC_2A_n77A PC3 Rel-17</v>
      </c>
      <c r="P8" s="29" t="s">
        <v>992</v>
      </c>
      <c r="Q8" s="29" t="s">
        <v>979</v>
      </c>
      <c r="R8" s="146">
        <v>1</v>
      </c>
      <c r="S8" s="146">
        <v>0</v>
      </c>
      <c r="T8" s="228">
        <v>0</v>
      </c>
      <c r="U8" s="228">
        <v>0</v>
      </c>
      <c r="V8" s="86"/>
      <c r="W8" s="86"/>
      <c r="X8" s="86"/>
      <c r="Y8" s="29"/>
      <c r="Z8" s="217">
        <v>2</v>
      </c>
      <c r="AA8" s="217">
        <f>Table4[[#This Row],[No. of Component Carriers (LTE)]]+Table4[[#This Row],[No. of Component Carriers (NR)]]</f>
        <v>2</v>
      </c>
      <c r="AB8" s="217">
        <v>1</v>
      </c>
      <c r="AC8" s="217">
        <v>1</v>
      </c>
      <c r="AD8" s="214" t="s">
        <v>373</v>
      </c>
      <c r="AE8" s="29" t="s">
        <v>1309</v>
      </c>
      <c r="AF8" s="60" t="s">
        <v>610</v>
      </c>
      <c r="AG8" s="29"/>
      <c r="AH8" s="29"/>
    </row>
    <row r="9" spans="1:34" ht="25">
      <c r="A9" s="29">
        <v>7</v>
      </c>
      <c r="B9" s="26" t="s">
        <v>315</v>
      </c>
      <c r="C9" s="26" t="s">
        <v>649</v>
      </c>
      <c r="D9" s="29" t="s">
        <v>549</v>
      </c>
      <c r="E9" s="225">
        <v>2</v>
      </c>
      <c r="F9" s="226" t="s">
        <v>373</v>
      </c>
      <c r="G9" s="226" t="s">
        <v>373</v>
      </c>
      <c r="H9" s="226" t="s">
        <v>373</v>
      </c>
      <c r="I9" s="229">
        <v>78</v>
      </c>
      <c r="J9" s="226" t="s">
        <v>373</v>
      </c>
      <c r="K9" s="226"/>
      <c r="L9" s="226"/>
      <c r="M9" s="27" t="s">
        <v>1075</v>
      </c>
      <c r="N9" s="27" t="s">
        <v>450</v>
      </c>
      <c r="O9" s="26" t="str">
        <f>Table4[[#This Row],[EN-DC Configuration]]&amp;" "&amp;Table4[[#This Row],[Power Class]]&amp;" "&amp;Table4[[#This Row],[RAN4
Release]]</f>
        <v>DC_2A_n78A PC3 Rel-15</v>
      </c>
      <c r="P9" s="29" t="s">
        <v>993</v>
      </c>
      <c r="Q9" s="29"/>
      <c r="R9" s="86">
        <v>6.6666666666666666E-2</v>
      </c>
      <c r="S9" s="86">
        <v>7.0000000000000007E-2</v>
      </c>
      <c r="T9" s="86">
        <v>6.6666666666666666E-2</v>
      </c>
      <c r="U9" s="86">
        <v>0.06</v>
      </c>
      <c r="V9" s="86"/>
      <c r="W9" s="86"/>
      <c r="X9" s="86"/>
      <c r="Y9" s="29"/>
      <c r="Z9" s="217">
        <v>2</v>
      </c>
      <c r="AA9" s="217">
        <f>Table4[[#This Row],[No. of Component Carriers (LTE)]]+Table4[[#This Row],[No. of Component Carriers (NR)]]</f>
        <v>2</v>
      </c>
      <c r="AB9" s="217">
        <v>1</v>
      </c>
      <c r="AC9" s="217">
        <v>1</v>
      </c>
      <c r="AD9" s="214" t="s">
        <v>373</v>
      </c>
      <c r="AE9" s="29" t="s">
        <v>1131</v>
      </c>
      <c r="AF9" s="60" t="s">
        <v>610</v>
      </c>
      <c r="AG9" s="29"/>
      <c r="AH9" s="29"/>
    </row>
    <row r="10" spans="1:34" ht="25">
      <c r="A10" s="29">
        <v>8</v>
      </c>
      <c r="B10" s="26" t="s">
        <v>315</v>
      </c>
      <c r="C10" s="26" t="s">
        <v>489</v>
      </c>
      <c r="D10" s="29" t="s">
        <v>549</v>
      </c>
      <c r="E10" s="225">
        <v>5</v>
      </c>
      <c r="F10" s="226" t="s">
        <v>373</v>
      </c>
      <c r="G10" s="226" t="s">
        <v>373</v>
      </c>
      <c r="H10" s="226" t="s">
        <v>373</v>
      </c>
      <c r="I10" s="225">
        <v>2</v>
      </c>
      <c r="J10" s="226" t="s">
        <v>373</v>
      </c>
      <c r="K10" s="226"/>
      <c r="L10" s="226"/>
      <c r="M10" s="27" t="s">
        <v>1075</v>
      </c>
      <c r="N10" s="27" t="s">
        <v>452</v>
      </c>
      <c r="O10" s="26" t="str">
        <f>Table4[[#This Row],[EN-DC Configuration]]&amp;" "&amp;Table4[[#This Row],[Power Class]]&amp;" "&amp;Table4[[#This Row],[RAN4
Release]]</f>
        <v>DC_5A_n2A PC3 Rel-16</v>
      </c>
      <c r="P10" s="29" t="s">
        <v>992</v>
      </c>
      <c r="Q10" s="29" t="s">
        <v>634</v>
      </c>
      <c r="R10" s="86"/>
      <c r="S10" s="29"/>
      <c r="T10" s="29"/>
      <c r="U10" s="29"/>
      <c r="V10" s="86">
        <v>1</v>
      </c>
      <c r="W10" s="86">
        <v>0.43</v>
      </c>
      <c r="X10" s="86">
        <v>0.33</v>
      </c>
      <c r="Y10" s="86">
        <v>0.33</v>
      </c>
      <c r="Z10" s="230">
        <v>2</v>
      </c>
      <c r="AA10" s="217">
        <f>Table4[[#This Row],[No. of Component Carriers (LTE)]]+Table4[[#This Row],[No. of Component Carriers (NR)]]</f>
        <v>2</v>
      </c>
      <c r="AB10" s="217">
        <v>1</v>
      </c>
      <c r="AC10" s="217">
        <v>1</v>
      </c>
      <c r="AD10" s="214" t="s">
        <v>373</v>
      </c>
      <c r="AE10" s="29" t="s">
        <v>1299</v>
      </c>
      <c r="AF10" s="60" t="s">
        <v>610</v>
      </c>
      <c r="AG10" s="209"/>
      <c r="AH10" s="29"/>
    </row>
    <row r="11" spans="1:34" ht="25">
      <c r="A11" s="29">
        <v>9</v>
      </c>
      <c r="B11" s="26" t="s">
        <v>315</v>
      </c>
      <c r="C11" s="26" t="s">
        <v>381</v>
      </c>
      <c r="D11" s="29" t="s">
        <v>549</v>
      </c>
      <c r="E11" s="225">
        <v>5</v>
      </c>
      <c r="F11" s="226" t="s">
        <v>373</v>
      </c>
      <c r="G11" s="226" t="s">
        <v>373</v>
      </c>
      <c r="H11" s="226" t="s">
        <v>373</v>
      </c>
      <c r="I11" s="229">
        <v>66</v>
      </c>
      <c r="J11" s="226" t="s">
        <v>373</v>
      </c>
      <c r="K11" s="226"/>
      <c r="L11" s="226"/>
      <c r="M11" s="27" t="s">
        <v>1075</v>
      </c>
      <c r="N11" s="27" t="s">
        <v>450</v>
      </c>
      <c r="O11" s="26" t="str">
        <f>Table4[[#This Row],[EN-DC Configuration]]&amp;" "&amp;Table4[[#This Row],[Power Class]]&amp;" "&amp;Table4[[#This Row],[RAN4
Release]]</f>
        <v>DC_5A_n66A PC3 Rel-15</v>
      </c>
      <c r="P11" s="29" t="s">
        <v>992</v>
      </c>
      <c r="Q11" s="29" t="s">
        <v>632</v>
      </c>
      <c r="R11" s="86"/>
      <c r="S11" s="29"/>
      <c r="T11" s="29"/>
      <c r="U11" s="29"/>
      <c r="V11" s="29"/>
      <c r="W11" s="29"/>
      <c r="X11" s="29"/>
      <c r="Y11" s="29"/>
      <c r="Z11" s="230">
        <v>2</v>
      </c>
      <c r="AA11" s="217">
        <f>Table4[[#This Row],[No. of Component Carriers (LTE)]]+Table4[[#This Row],[No. of Component Carriers (NR)]]</f>
        <v>2</v>
      </c>
      <c r="AB11" s="217">
        <v>1</v>
      </c>
      <c r="AC11" s="217">
        <v>1</v>
      </c>
      <c r="AD11" s="214" t="s">
        <v>373</v>
      </c>
      <c r="AE11" s="29" t="s">
        <v>1309</v>
      </c>
      <c r="AF11" s="60" t="s">
        <v>695</v>
      </c>
      <c r="AG11" s="29"/>
      <c r="AH11" s="29"/>
    </row>
    <row r="12" spans="1:34" ht="25">
      <c r="A12" s="29">
        <v>10</v>
      </c>
      <c r="B12" s="26" t="s">
        <v>315</v>
      </c>
      <c r="C12" s="26" t="s">
        <v>801</v>
      </c>
      <c r="D12" s="29" t="s">
        <v>549</v>
      </c>
      <c r="E12" s="225">
        <v>5</v>
      </c>
      <c r="F12" s="229" t="s">
        <v>373</v>
      </c>
      <c r="G12" s="226" t="s">
        <v>373</v>
      </c>
      <c r="H12" s="226" t="s">
        <v>373</v>
      </c>
      <c r="I12" s="229">
        <v>71</v>
      </c>
      <c r="J12" s="226" t="s">
        <v>373</v>
      </c>
      <c r="K12" s="226"/>
      <c r="L12" s="226"/>
      <c r="M12" s="27" t="s">
        <v>1075</v>
      </c>
      <c r="N12" s="27" t="s">
        <v>452</v>
      </c>
      <c r="O12" s="26" t="str">
        <f>Table4[[#This Row],[EN-DC Configuration]]&amp;" "&amp;Table4[[#This Row],[Power Class]]&amp;" "&amp;Table4[[#This Row],[RAN4
Release]]</f>
        <v>DC_5A_n71A PC3 Rel-16</v>
      </c>
      <c r="P12" s="29" t="s">
        <v>993</v>
      </c>
      <c r="Q12" s="29"/>
      <c r="R12" s="144">
        <v>0</v>
      </c>
      <c r="S12" s="145">
        <v>0</v>
      </c>
      <c r="T12" s="227">
        <v>0</v>
      </c>
      <c r="U12" s="227">
        <v>0</v>
      </c>
      <c r="V12" s="86"/>
      <c r="W12" s="86"/>
      <c r="X12" s="86"/>
      <c r="Y12" s="86"/>
      <c r="Z12" s="217">
        <v>2</v>
      </c>
      <c r="AA12" s="217">
        <f>Table4[[#This Row],[No. of Component Carriers (LTE)]]+Table4[[#This Row],[No. of Component Carriers (NR)]]</f>
        <v>2</v>
      </c>
      <c r="AB12" s="217">
        <v>1</v>
      </c>
      <c r="AC12" s="217">
        <v>1</v>
      </c>
      <c r="AD12" s="214" t="s">
        <v>373</v>
      </c>
      <c r="AE12" s="29" t="s">
        <v>469</v>
      </c>
      <c r="AF12" s="60" t="s">
        <v>828</v>
      </c>
      <c r="AG12" s="209"/>
      <c r="AH12" s="29"/>
    </row>
    <row r="13" spans="1:34" ht="25">
      <c r="A13" s="29">
        <v>11</v>
      </c>
      <c r="B13" s="26" t="s">
        <v>315</v>
      </c>
      <c r="C13" s="26" t="s">
        <v>673</v>
      </c>
      <c r="D13" s="29" t="s">
        <v>549</v>
      </c>
      <c r="E13" s="225">
        <v>5</v>
      </c>
      <c r="F13" s="226" t="s">
        <v>373</v>
      </c>
      <c r="G13" s="226" t="s">
        <v>373</v>
      </c>
      <c r="H13" s="226" t="s">
        <v>373</v>
      </c>
      <c r="I13" s="229">
        <v>77</v>
      </c>
      <c r="J13" s="226" t="s">
        <v>373</v>
      </c>
      <c r="K13" s="226"/>
      <c r="L13" s="226"/>
      <c r="M13" s="27" t="s">
        <v>1075</v>
      </c>
      <c r="N13" s="27" t="s">
        <v>641</v>
      </c>
      <c r="O13" s="26" t="str">
        <f>Table4[[#This Row],[EN-DC Configuration]]&amp;" "&amp;Table4[[#This Row],[Power Class]]&amp;" "&amp;Table4[[#This Row],[RAN4
Release]]</f>
        <v>DC_5A_n77A PC3 Rel-17</v>
      </c>
      <c r="P13" s="29" t="s">
        <v>992</v>
      </c>
      <c r="Q13" s="29" t="s">
        <v>979</v>
      </c>
      <c r="R13" s="146">
        <v>1</v>
      </c>
      <c r="S13" s="146">
        <v>0</v>
      </c>
      <c r="T13" s="228">
        <v>0</v>
      </c>
      <c r="U13" s="228">
        <v>0</v>
      </c>
      <c r="V13" s="86"/>
      <c r="W13" s="86"/>
      <c r="X13" s="86"/>
      <c r="Y13" s="29"/>
      <c r="Z13" s="217">
        <v>2</v>
      </c>
      <c r="AA13" s="217">
        <f>Table4[[#This Row],[No. of Component Carriers (LTE)]]+Table4[[#This Row],[No. of Component Carriers (NR)]]</f>
        <v>2</v>
      </c>
      <c r="AB13" s="217">
        <v>1</v>
      </c>
      <c r="AC13" s="217">
        <v>1</v>
      </c>
      <c r="AD13" s="214" t="s">
        <v>373</v>
      </c>
      <c r="AE13" s="29" t="s">
        <v>1299</v>
      </c>
      <c r="AF13" s="60" t="s">
        <v>610</v>
      </c>
      <c r="AG13" s="29"/>
      <c r="AH13" s="29"/>
    </row>
    <row r="14" spans="1:34" ht="25">
      <c r="A14" s="29">
        <v>12</v>
      </c>
      <c r="B14" s="26" t="s">
        <v>315</v>
      </c>
      <c r="C14" s="26" t="s">
        <v>382</v>
      </c>
      <c r="D14" s="29" t="s">
        <v>549</v>
      </c>
      <c r="E14" s="225">
        <v>5</v>
      </c>
      <c r="F14" s="226" t="s">
        <v>373</v>
      </c>
      <c r="G14" s="226" t="s">
        <v>373</v>
      </c>
      <c r="H14" s="226" t="s">
        <v>373</v>
      </c>
      <c r="I14" s="229">
        <v>78</v>
      </c>
      <c r="J14" s="226" t="s">
        <v>373</v>
      </c>
      <c r="K14" s="226"/>
      <c r="L14" s="226"/>
      <c r="M14" s="27" t="s">
        <v>1075</v>
      </c>
      <c r="N14" s="27" t="s">
        <v>450</v>
      </c>
      <c r="O14" s="26" t="str">
        <f>Table4[[#This Row],[EN-DC Configuration]]&amp;" "&amp;Table4[[#This Row],[Power Class]]&amp;" "&amp;Table4[[#This Row],[RAN4
Release]]</f>
        <v>DC_5A_n78A PC3 Rel-15</v>
      </c>
      <c r="P14" s="29" t="s">
        <v>992</v>
      </c>
      <c r="Q14" s="29" t="s">
        <v>632</v>
      </c>
      <c r="R14" s="86"/>
      <c r="S14" s="29"/>
      <c r="T14" s="29"/>
      <c r="U14" s="29"/>
      <c r="V14" s="29"/>
      <c r="W14" s="29"/>
      <c r="X14" s="29"/>
      <c r="Y14" s="29"/>
      <c r="Z14" s="230">
        <v>2</v>
      </c>
      <c r="AA14" s="217">
        <f>Table4[[#This Row],[No. of Component Carriers (LTE)]]+Table4[[#This Row],[No. of Component Carriers (NR)]]</f>
        <v>2</v>
      </c>
      <c r="AB14" s="217">
        <v>1</v>
      </c>
      <c r="AC14" s="217">
        <v>1</v>
      </c>
      <c r="AD14" s="214" t="s">
        <v>373</v>
      </c>
      <c r="AE14" s="29" t="s">
        <v>540</v>
      </c>
      <c r="AF14" s="60" t="s">
        <v>695</v>
      </c>
      <c r="AG14" s="29"/>
      <c r="AH14" s="29"/>
    </row>
    <row r="15" spans="1:34" ht="25">
      <c r="A15" s="29">
        <v>13</v>
      </c>
      <c r="B15" s="26" t="s">
        <v>315</v>
      </c>
      <c r="C15" s="26" t="s">
        <v>676</v>
      </c>
      <c r="D15" s="29" t="s">
        <v>549</v>
      </c>
      <c r="E15" s="225">
        <v>7</v>
      </c>
      <c r="F15" s="226" t="s">
        <v>373</v>
      </c>
      <c r="G15" s="226" t="s">
        <v>373</v>
      </c>
      <c r="H15" s="226" t="s">
        <v>373</v>
      </c>
      <c r="I15" s="225">
        <v>2</v>
      </c>
      <c r="J15" s="226" t="s">
        <v>373</v>
      </c>
      <c r="K15" s="226"/>
      <c r="L15" s="226"/>
      <c r="M15" s="27" t="s">
        <v>1075</v>
      </c>
      <c r="N15" s="27" t="s">
        <v>641</v>
      </c>
      <c r="O15" s="26" t="str">
        <f>Table4[[#This Row],[EN-DC Configuration]]&amp;" "&amp;Table4[[#This Row],[Power Class]]&amp;" "&amp;Table4[[#This Row],[RAN4
Release]]</f>
        <v>DC_7A_n2A PC3 Rel-17</v>
      </c>
      <c r="P15" s="29" t="s">
        <v>993</v>
      </c>
      <c r="Q15" s="29" t="s">
        <v>979</v>
      </c>
      <c r="R15" s="86">
        <v>0</v>
      </c>
      <c r="S15" s="146">
        <v>0</v>
      </c>
      <c r="T15" s="228">
        <v>0</v>
      </c>
      <c r="U15" s="228">
        <v>0</v>
      </c>
      <c r="V15" s="86"/>
      <c r="W15" s="86"/>
      <c r="X15" s="86"/>
      <c r="Y15" s="29"/>
      <c r="Z15" s="217">
        <v>2</v>
      </c>
      <c r="AA15" s="217">
        <f>Table4[[#This Row],[No. of Component Carriers (LTE)]]+Table4[[#This Row],[No. of Component Carriers (NR)]]</f>
        <v>2</v>
      </c>
      <c r="AB15" s="217">
        <v>1</v>
      </c>
      <c r="AC15" s="217">
        <v>1</v>
      </c>
      <c r="AD15" s="214" t="s">
        <v>373</v>
      </c>
      <c r="AE15" s="29" t="s">
        <v>644</v>
      </c>
      <c r="AF15" s="60" t="s">
        <v>610</v>
      </c>
      <c r="AG15" s="209"/>
      <c r="AH15" s="29"/>
    </row>
    <row r="16" spans="1:34" ht="25">
      <c r="A16" s="29">
        <v>14</v>
      </c>
      <c r="B16" s="26" t="s">
        <v>315</v>
      </c>
      <c r="C16" s="26" t="s">
        <v>677</v>
      </c>
      <c r="D16" s="29" t="s">
        <v>549</v>
      </c>
      <c r="E16" s="225">
        <v>7</v>
      </c>
      <c r="F16" s="226" t="s">
        <v>373</v>
      </c>
      <c r="G16" s="226" t="s">
        <v>373</v>
      </c>
      <c r="H16" s="226" t="s">
        <v>373</v>
      </c>
      <c r="I16" s="226">
        <v>66</v>
      </c>
      <c r="J16" s="226" t="s">
        <v>373</v>
      </c>
      <c r="K16" s="226"/>
      <c r="L16" s="226"/>
      <c r="M16" s="27" t="s">
        <v>1075</v>
      </c>
      <c r="N16" s="27" t="s">
        <v>452</v>
      </c>
      <c r="O16" s="26" t="str">
        <f>Table4[[#This Row],[EN-DC Configuration]]&amp;" "&amp;Table4[[#This Row],[Power Class]]&amp;" "&amp;Table4[[#This Row],[RAN4
Release]]</f>
        <v>DC_7A_n66A PC3 Rel-16</v>
      </c>
      <c r="P16" s="29" t="s">
        <v>993</v>
      </c>
      <c r="Q16" s="29"/>
      <c r="R16" s="144">
        <v>0</v>
      </c>
      <c r="S16" s="145">
        <v>0</v>
      </c>
      <c r="T16" s="227">
        <v>0</v>
      </c>
      <c r="U16" s="227">
        <v>0</v>
      </c>
      <c r="V16" s="86"/>
      <c r="W16" s="86"/>
      <c r="X16" s="86"/>
      <c r="Y16" s="29"/>
      <c r="Z16" s="217">
        <v>2</v>
      </c>
      <c r="AA16" s="217">
        <f>Table4[[#This Row],[No. of Component Carriers (LTE)]]+Table4[[#This Row],[No. of Component Carriers (NR)]]</f>
        <v>2</v>
      </c>
      <c r="AB16" s="217">
        <v>1</v>
      </c>
      <c r="AC16" s="217">
        <v>1</v>
      </c>
      <c r="AD16" s="214" t="s">
        <v>373</v>
      </c>
      <c r="AE16" s="29" t="s">
        <v>1232</v>
      </c>
      <c r="AF16" s="60" t="s">
        <v>610</v>
      </c>
      <c r="AG16" s="209"/>
      <c r="AH16" s="29"/>
    </row>
    <row r="17" spans="1:34" ht="25">
      <c r="A17" s="29">
        <v>15</v>
      </c>
      <c r="B17" s="26" t="s">
        <v>315</v>
      </c>
      <c r="C17" s="26" t="s">
        <v>678</v>
      </c>
      <c r="D17" s="29" t="s">
        <v>549</v>
      </c>
      <c r="E17" s="225">
        <v>7</v>
      </c>
      <c r="F17" s="226" t="s">
        <v>373</v>
      </c>
      <c r="G17" s="226" t="s">
        <v>373</v>
      </c>
      <c r="H17" s="226" t="s">
        <v>373</v>
      </c>
      <c r="I17" s="226">
        <v>71</v>
      </c>
      <c r="J17" s="226" t="s">
        <v>373</v>
      </c>
      <c r="K17" s="226"/>
      <c r="L17" s="226"/>
      <c r="M17" s="27" t="s">
        <v>1075</v>
      </c>
      <c r="N17" s="27" t="s">
        <v>452</v>
      </c>
      <c r="O17" s="26" t="str">
        <f>Table4[[#This Row],[EN-DC Configuration]]&amp;" "&amp;Table4[[#This Row],[Power Class]]&amp;" "&amp;Table4[[#This Row],[RAN4
Release]]</f>
        <v>DC_7A_n71A PC3 Rel-16</v>
      </c>
      <c r="P17" s="29" t="s">
        <v>993</v>
      </c>
      <c r="Q17" s="29"/>
      <c r="R17" s="144">
        <v>0</v>
      </c>
      <c r="S17" s="145">
        <v>0</v>
      </c>
      <c r="T17" s="227">
        <v>0</v>
      </c>
      <c r="U17" s="227">
        <v>0</v>
      </c>
      <c r="V17" s="86"/>
      <c r="W17" s="86"/>
      <c r="X17" s="86"/>
      <c r="Y17" s="29"/>
      <c r="Z17" s="217">
        <v>2</v>
      </c>
      <c r="AA17" s="217">
        <f>Table4[[#This Row],[No. of Component Carriers (LTE)]]+Table4[[#This Row],[No. of Component Carriers (NR)]]</f>
        <v>2</v>
      </c>
      <c r="AB17" s="217">
        <v>1</v>
      </c>
      <c r="AC17" s="217">
        <v>1</v>
      </c>
      <c r="AD17" s="214" t="s">
        <v>373</v>
      </c>
      <c r="AE17" s="29" t="s">
        <v>1233</v>
      </c>
      <c r="AF17" s="60" t="s">
        <v>610</v>
      </c>
      <c r="AG17" s="29"/>
      <c r="AH17" s="29"/>
    </row>
    <row r="18" spans="1:34" ht="25">
      <c r="A18" s="29">
        <v>16</v>
      </c>
      <c r="B18" s="26" t="s">
        <v>315</v>
      </c>
      <c r="C18" s="26" t="s">
        <v>679</v>
      </c>
      <c r="D18" s="29" t="s">
        <v>549</v>
      </c>
      <c r="E18" s="225">
        <v>7</v>
      </c>
      <c r="F18" s="226" t="s">
        <v>373</v>
      </c>
      <c r="G18" s="226" t="s">
        <v>373</v>
      </c>
      <c r="H18" s="226" t="s">
        <v>373</v>
      </c>
      <c r="I18" s="226">
        <v>77</v>
      </c>
      <c r="J18" s="226" t="s">
        <v>373</v>
      </c>
      <c r="K18" s="226"/>
      <c r="L18" s="226"/>
      <c r="M18" s="27" t="s">
        <v>1075</v>
      </c>
      <c r="N18" s="27" t="s">
        <v>452</v>
      </c>
      <c r="O18" s="26" t="str">
        <f>Table4[[#This Row],[EN-DC Configuration]]&amp;" "&amp;Table4[[#This Row],[Power Class]]&amp;" "&amp;Table4[[#This Row],[RAN4
Release]]</f>
        <v>DC_7A_n77A PC3 Rel-16</v>
      </c>
      <c r="P18" s="29" t="s">
        <v>993</v>
      </c>
      <c r="Q18" s="29"/>
      <c r="R18" s="144">
        <v>0</v>
      </c>
      <c r="S18" s="145">
        <v>0</v>
      </c>
      <c r="T18" s="227">
        <v>0</v>
      </c>
      <c r="U18" s="227">
        <v>0</v>
      </c>
      <c r="V18" s="86"/>
      <c r="W18" s="86"/>
      <c r="X18" s="86"/>
      <c r="Y18" s="29"/>
      <c r="Z18" s="217">
        <v>2</v>
      </c>
      <c r="AA18" s="217">
        <f>Table4[[#This Row],[No. of Component Carriers (LTE)]]+Table4[[#This Row],[No. of Component Carriers (NR)]]</f>
        <v>2</v>
      </c>
      <c r="AB18" s="217">
        <v>1</v>
      </c>
      <c r="AC18" s="217">
        <v>1</v>
      </c>
      <c r="AD18" s="214" t="s">
        <v>373</v>
      </c>
      <c r="AE18" s="29" t="s">
        <v>1232</v>
      </c>
      <c r="AF18" s="60" t="s">
        <v>610</v>
      </c>
      <c r="AG18" s="209"/>
      <c r="AH18" s="29"/>
    </row>
    <row r="19" spans="1:34" ht="25">
      <c r="A19" s="29">
        <v>17</v>
      </c>
      <c r="B19" s="26" t="s">
        <v>315</v>
      </c>
      <c r="C19" s="26" t="s">
        <v>383</v>
      </c>
      <c r="D19" s="29" t="s">
        <v>549</v>
      </c>
      <c r="E19" s="225">
        <v>7</v>
      </c>
      <c r="F19" s="226" t="s">
        <v>373</v>
      </c>
      <c r="G19" s="226" t="s">
        <v>373</v>
      </c>
      <c r="H19" s="226" t="s">
        <v>373</v>
      </c>
      <c r="I19" s="226">
        <v>78</v>
      </c>
      <c r="J19" s="226" t="s">
        <v>373</v>
      </c>
      <c r="K19" s="226"/>
      <c r="L19" s="226"/>
      <c r="M19" s="27" t="s">
        <v>1075</v>
      </c>
      <c r="N19" s="27" t="s">
        <v>450</v>
      </c>
      <c r="O19" s="26" t="str">
        <f>Table4[[#This Row],[EN-DC Configuration]]&amp;" "&amp;Table4[[#This Row],[Power Class]]&amp;" "&amp;Table4[[#This Row],[RAN4
Release]]</f>
        <v>DC_7A_n78A PC3 Rel-15</v>
      </c>
      <c r="P19" s="29" t="s">
        <v>992</v>
      </c>
      <c r="Q19" s="214" t="s">
        <v>636</v>
      </c>
      <c r="R19" s="147"/>
      <c r="S19" s="214"/>
      <c r="T19" s="214"/>
      <c r="U19" s="214"/>
      <c r="V19" s="86"/>
      <c r="W19" s="86"/>
      <c r="X19" s="86">
        <v>1</v>
      </c>
      <c r="Y19" s="86">
        <v>0.11</v>
      </c>
      <c r="Z19" s="230">
        <v>2</v>
      </c>
      <c r="AA19" s="217">
        <f>Table4[[#This Row],[No. of Component Carriers (LTE)]]+Table4[[#This Row],[No. of Component Carriers (NR)]]</f>
        <v>2</v>
      </c>
      <c r="AB19" s="230">
        <v>1</v>
      </c>
      <c r="AC19" s="230">
        <v>1</v>
      </c>
      <c r="AD19" s="214" t="s">
        <v>373</v>
      </c>
      <c r="AE19" s="29" t="s">
        <v>1132</v>
      </c>
      <c r="AF19" s="60" t="s">
        <v>610</v>
      </c>
      <c r="AG19" s="29"/>
      <c r="AH19" s="29"/>
    </row>
    <row r="20" spans="1:34" ht="25">
      <c r="A20" s="29">
        <v>18</v>
      </c>
      <c r="B20" s="26" t="s">
        <v>315</v>
      </c>
      <c r="C20" s="26" t="s">
        <v>388</v>
      </c>
      <c r="D20" s="29" t="s">
        <v>388</v>
      </c>
      <c r="E20" s="231">
        <v>12</v>
      </c>
      <c r="F20" s="226" t="s">
        <v>373</v>
      </c>
      <c r="G20" s="226" t="s">
        <v>373</v>
      </c>
      <c r="H20" s="226" t="s">
        <v>373</v>
      </c>
      <c r="I20" s="225">
        <v>2</v>
      </c>
      <c r="J20" s="226" t="s">
        <v>373</v>
      </c>
      <c r="K20" s="226"/>
      <c r="L20" s="226"/>
      <c r="M20" s="27" t="s">
        <v>1075</v>
      </c>
      <c r="N20" s="27" t="s">
        <v>452</v>
      </c>
      <c r="O20" s="26" t="str">
        <f>Table4[[#This Row],[EN-DC Configuration]]&amp;" "&amp;Table4[[#This Row],[Power Class]]&amp;" "&amp;Table4[[#This Row],[RAN4
Release]]</f>
        <v>DC_12A_n2A PC3 Rel-16</v>
      </c>
      <c r="P20" s="29" t="s">
        <v>992</v>
      </c>
      <c r="Q20" s="29" t="s">
        <v>1062</v>
      </c>
      <c r="R20" s="144">
        <v>0</v>
      </c>
      <c r="S20" s="145">
        <v>0</v>
      </c>
      <c r="T20" s="227">
        <v>0</v>
      </c>
      <c r="U20" s="86">
        <v>0</v>
      </c>
      <c r="V20" s="86">
        <v>0</v>
      </c>
      <c r="W20" s="86">
        <v>0</v>
      </c>
      <c r="X20" s="86">
        <v>0</v>
      </c>
      <c r="Y20" s="86">
        <v>0</v>
      </c>
      <c r="Z20" s="217">
        <v>2</v>
      </c>
      <c r="AA20" s="217">
        <f>Table4[[#This Row],[No. of Component Carriers (LTE)]]+Table4[[#This Row],[No. of Component Carriers (NR)]]</f>
        <v>2</v>
      </c>
      <c r="AB20" s="217">
        <v>1</v>
      </c>
      <c r="AC20" s="217">
        <v>1</v>
      </c>
      <c r="AD20" s="214" t="s">
        <v>373</v>
      </c>
      <c r="AE20" s="29" t="s">
        <v>1302</v>
      </c>
      <c r="AF20" s="60" t="s">
        <v>695</v>
      </c>
      <c r="AG20" s="232"/>
      <c r="AH20" s="29"/>
    </row>
    <row r="21" spans="1:34" ht="13">
      <c r="A21" s="29">
        <v>19</v>
      </c>
      <c r="B21" s="26" t="s">
        <v>315</v>
      </c>
      <c r="C21" s="26" t="s">
        <v>798</v>
      </c>
      <c r="D21" s="29" t="s">
        <v>549</v>
      </c>
      <c r="E21" s="231">
        <v>12</v>
      </c>
      <c r="F21" s="229" t="s">
        <v>373</v>
      </c>
      <c r="G21" s="226" t="s">
        <v>373</v>
      </c>
      <c r="H21" s="226" t="s">
        <v>373</v>
      </c>
      <c r="I21" s="225">
        <v>2</v>
      </c>
      <c r="J21" s="226" t="s">
        <v>373</v>
      </c>
      <c r="K21" s="226"/>
      <c r="L21" s="226"/>
      <c r="M21" s="27" t="s">
        <v>1075</v>
      </c>
      <c r="N21" s="27" t="s">
        <v>450</v>
      </c>
      <c r="O21" s="26" t="str">
        <f>Table4[[#This Row],[EN-DC Configuration]]&amp;" "&amp;Table4[[#This Row],[Power Class]]&amp;" "&amp;Table4[[#This Row],[RAN4
Release]]</f>
        <v>DC_12A_n5A PC3 Rel-15</v>
      </c>
      <c r="P21" s="29" t="s">
        <v>993</v>
      </c>
      <c r="Q21" s="29"/>
      <c r="R21" s="86">
        <v>0.43</v>
      </c>
      <c r="S21" s="86">
        <v>0.43</v>
      </c>
      <c r="T21" s="86">
        <v>0.4</v>
      </c>
      <c r="U21" s="227">
        <v>0.38</v>
      </c>
      <c r="V21" s="86"/>
      <c r="W21" s="86"/>
      <c r="X21" s="86"/>
      <c r="Y21" s="86"/>
      <c r="Z21" s="217">
        <v>2</v>
      </c>
      <c r="AA21" s="217">
        <f>Table4[[#This Row],[No. of Component Carriers (LTE)]]+Table4[[#This Row],[No. of Component Carriers (NR)]]</f>
        <v>2</v>
      </c>
      <c r="AB21" s="217">
        <v>1</v>
      </c>
      <c r="AC21" s="217">
        <v>1</v>
      </c>
      <c r="AD21" s="214" t="s">
        <v>373</v>
      </c>
      <c r="AE21" s="29" t="s">
        <v>644</v>
      </c>
      <c r="AF21" s="29" t="s">
        <v>829</v>
      </c>
      <c r="AG21" s="209"/>
      <c r="AH21" s="29"/>
    </row>
    <row r="22" spans="1:34" ht="25">
      <c r="A22" s="29">
        <v>20</v>
      </c>
      <c r="B22" s="26" t="s">
        <v>315</v>
      </c>
      <c r="C22" s="26" t="s">
        <v>682</v>
      </c>
      <c r="D22" s="29" t="s">
        <v>549</v>
      </c>
      <c r="E22" s="231">
        <v>12</v>
      </c>
      <c r="F22" s="226" t="s">
        <v>373</v>
      </c>
      <c r="G22" s="226" t="s">
        <v>373</v>
      </c>
      <c r="H22" s="226" t="s">
        <v>373</v>
      </c>
      <c r="I22" s="229">
        <v>41</v>
      </c>
      <c r="J22" s="226" t="s">
        <v>373</v>
      </c>
      <c r="K22" s="226"/>
      <c r="L22" s="226"/>
      <c r="M22" s="27" t="s">
        <v>1075</v>
      </c>
      <c r="N22" s="27" t="s">
        <v>452</v>
      </c>
      <c r="O22" s="26" t="str">
        <f>Table4[[#This Row],[EN-DC Configuration]]&amp;" "&amp;Table4[[#This Row],[Power Class]]&amp;" "&amp;Table4[[#This Row],[RAN4
Release]]</f>
        <v>DC_12A_n41A PC3 Rel-16</v>
      </c>
      <c r="P22" s="29" t="s">
        <v>993</v>
      </c>
      <c r="Q22" s="29"/>
      <c r="R22" s="144">
        <v>0</v>
      </c>
      <c r="S22" s="145">
        <v>0</v>
      </c>
      <c r="T22" s="227">
        <v>0</v>
      </c>
      <c r="U22" s="227">
        <v>0</v>
      </c>
      <c r="V22" s="86"/>
      <c r="W22" s="86"/>
      <c r="X22" s="86"/>
      <c r="Y22" s="86"/>
      <c r="Z22" s="217">
        <v>2</v>
      </c>
      <c r="AA22" s="217">
        <f>Table4[[#This Row],[No. of Component Carriers (LTE)]]+Table4[[#This Row],[No. of Component Carriers (NR)]]</f>
        <v>2</v>
      </c>
      <c r="AB22" s="217">
        <v>1</v>
      </c>
      <c r="AC22" s="217">
        <v>1</v>
      </c>
      <c r="AD22" s="214" t="s">
        <v>373</v>
      </c>
      <c r="AE22" s="29" t="s">
        <v>644</v>
      </c>
      <c r="AF22" s="60" t="s">
        <v>610</v>
      </c>
      <c r="AG22" s="209"/>
      <c r="AH22" s="29"/>
    </row>
    <row r="23" spans="1:34" ht="25">
      <c r="A23" s="29">
        <v>21</v>
      </c>
      <c r="B23" s="26" t="s">
        <v>315</v>
      </c>
      <c r="C23" s="26" t="s">
        <v>385</v>
      </c>
      <c r="D23" s="29" t="s">
        <v>549</v>
      </c>
      <c r="E23" s="231">
        <v>12</v>
      </c>
      <c r="F23" s="226" t="s">
        <v>373</v>
      </c>
      <c r="G23" s="226" t="s">
        <v>373</v>
      </c>
      <c r="H23" s="226" t="s">
        <v>373</v>
      </c>
      <c r="I23" s="229">
        <v>66</v>
      </c>
      <c r="J23" s="226" t="s">
        <v>373</v>
      </c>
      <c r="K23" s="226"/>
      <c r="L23" s="226"/>
      <c r="M23" s="27" t="s">
        <v>1075</v>
      </c>
      <c r="N23" s="27" t="s">
        <v>450</v>
      </c>
      <c r="O23" s="26" t="str">
        <f>Table4[[#This Row],[EN-DC Configuration]]&amp;" "&amp;Table4[[#This Row],[Power Class]]&amp;" "&amp;Table4[[#This Row],[RAN4
Release]]</f>
        <v>DC_12A_n66A PC3 Rel-15</v>
      </c>
      <c r="P23" s="29" t="s">
        <v>992</v>
      </c>
      <c r="Q23" s="29" t="s">
        <v>632</v>
      </c>
      <c r="R23" s="86"/>
      <c r="S23" s="29"/>
      <c r="T23" s="29"/>
      <c r="U23" s="29"/>
      <c r="V23" s="29"/>
      <c r="W23" s="29"/>
      <c r="X23" s="29"/>
      <c r="Y23" s="29"/>
      <c r="Z23" s="217">
        <v>2</v>
      </c>
      <c r="AA23" s="217">
        <f>Table4[[#This Row],[No. of Component Carriers (LTE)]]+Table4[[#This Row],[No. of Component Carriers (NR)]]</f>
        <v>2</v>
      </c>
      <c r="AB23" s="217">
        <v>1</v>
      </c>
      <c r="AC23" s="217">
        <v>1</v>
      </c>
      <c r="AD23" s="214" t="s">
        <v>373</v>
      </c>
      <c r="AE23" s="29" t="s">
        <v>1299</v>
      </c>
      <c r="AF23" s="60" t="s">
        <v>695</v>
      </c>
      <c r="AG23" s="29"/>
      <c r="AH23" s="29"/>
    </row>
    <row r="24" spans="1:34" ht="25">
      <c r="A24" s="29">
        <v>22</v>
      </c>
      <c r="B24" s="26" t="s">
        <v>315</v>
      </c>
      <c r="C24" s="26" t="s">
        <v>776</v>
      </c>
      <c r="D24" s="29" t="s">
        <v>549</v>
      </c>
      <c r="E24" s="231">
        <v>12</v>
      </c>
      <c r="F24" s="229" t="s">
        <v>373</v>
      </c>
      <c r="G24" s="226" t="s">
        <v>373</v>
      </c>
      <c r="H24" s="226" t="s">
        <v>373</v>
      </c>
      <c r="I24" s="229">
        <v>77</v>
      </c>
      <c r="J24" s="226" t="s">
        <v>373</v>
      </c>
      <c r="K24" s="226"/>
      <c r="L24" s="226"/>
      <c r="M24" s="27" t="s">
        <v>1075</v>
      </c>
      <c r="N24" s="27" t="s">
        <v>833</v>
      </c>
      <c r="O24" s="26" t="str">
        <f>Table4[[#This Row],[EN-DC Configuration]]&amp;" "&amp;Table4[[#This Row],[Power Class]]&amp;" "&amp;Table4[[#This Row],[RAN4
Release]]</f>
        <v>DC_12A_n77A PC3 Rel-17</v>
      </c>
      <c r="P24" s="29" t="s">
        <v>992</v>
      </c>
      <c r="Q24" s="29" t="s">
        <v>1077</v>
      </c>
      <c r="R24" s="86">
        <v>0</v>
      </c>
      <c r="S24" s="146">
        <v>0</v>
      </c>
      <c r="T24" s="228">
        <v>0</v>
      </c>
      <c r="U24" s="227"/>
      <c r="V24" s="86"/>
      <c r="W24" s="86"/>
      <c r="X24" s="86"/>
      <c r="Y24" s="86"/>
      <c r="Z24" s="217">
        <v>2</v>
      </c>
      <c r="AA24" s="217">
        <f>Table4[[#This Row],[No. of Component Carriers (LTE)]]+Table4[[#This Row],[No. of Component Carriers (NR)]]</f>
        <v>2</v>
      </c>
      <c r="AB24" s="217">
        <v>1</v>
      </c>
      <c r="AC24" s="217">
        <v>1</v>
      </c>
      <c r="AD24" s="214" t="s">
        <v>373</v>
      </c>
      <c r="AE24" s="29" t="s">
        <v>1204</v>
      </c>
      <c r="AF24" s="60" t="s">
        <v>828</v>
      </c>
      <c r="AG24" s="209"/>
      <c r="AH24" s="29"/>
    </row>
    <row r="25" spans="1:34" ht="25">
      <c r="A25" s="29">
        <v>23</v>
      </c>
      <c r="B25" s="26" t="s">
        <v>315</v>
      </c>
      <c r="C25" s="26" t="s">
        <v>389</v>
      </c>
      <c r="D25" s="29" t="s">
        <v>549</v>
      </c>
      <c r="E25" s="231">
        <v>12</v>
      </c>
      <c r="F25" s="226" t="s">
        <v>373</v>
      </c>
      <c r="G25" s="226" t="s">
        <v>373</v>
      </c>
      <c r="H25" s="226" t="s">
        <v>373</v>
      </c>
      <c r="I25" s="229">
        <v>78</v>
      </c>
      <c r="J25" s="226" t="s">
        <v>373</v>
      </c>
      <c r="K25" s="226"/>
      <c r="L25" s="226"/>
      <c r="M25" s="27" t="s">
        <v>1075</v>
      </c>
      <c r="N25" s="27" t="s">
        <v>452</v>
      </c>
      <c r="O25" s="26" t="str">
        <f>Table4[[#This Row],[EN-DC Configuration]]&amp;" "&amp;Table4[[#This Row],[Power Class]]&amp;" "&amp;Table4[[#This Row],[RAN4
Release]]</f>
        <v>DC_12A_n78A PC3 Rel-16</v>
      </c>
      <c r="P25" s="29" t="s">
        <v>992</v>
      </c>
      <c r="Q25" s="29" t="s">
        <v>632</v>
      </c>
      <c r="R25" s="86"/>
      <c r="S25" s="29"/>
      <c r="T25" s="29"/>
      <c r="U25" s="29"/>
      <c r="V25" s="29"/>
      <c r="W25" s="29"/>
      <c r="X25" s="29"/>
      <c r="Y25" s="29"/>
      <c r="Z25" s="217">
        <v>2</v>
      </c>
      <c r="AA25" s="217">
        <f>Table4[[#This Row],[No. of Component Carriers (LTE)]]+Table4[[#This Row],[No. of Component Carriers (NR)]]</f>
        <v>2</v>
      </c>
      <c r="AB25" s="217">
        <v>1</v>
      </c>
      <c r="AC25" s="217">
        <v>1</v>
      </c>
      <c r="AD25" s="214" t="s">
        <v>373</v>
      </c>
      <c r="AE25" s="29" t="s">
        <v>524</v>
      </c>
      <c r="AF25" s="60" t="s">
        <v>610</v>
      </c>
      <c r="AG25" s="29"/>
      <c r="AH25" s="29"/>
    </row>
    <row r="26" spans="1:34" ht="25">
      <c r="A26" s="29">
        <v>24</v>
      </c>
      <c r="B26" s="26" t="s">
        <v>315</v>
      </c>
      <c r="C26" s="26" t="s">
        <v>637</v>
      </c>
      <c r="D26" s="29" t="s">
        <v>549</v>
      </c>
      <c r="E26" s="231">
        <v>13</v>
      </c>
      <c r="F26" s="226" t="s">
        <v>373</v>
      </c>
      <c r="G26" s="226" t="s">
        <v>373</v>
      </c>
      <c r="H26" s="226" t="s">
        <v>373</v>
      </c>
      <c r="I26" s="225">
        <v>2</v>
      </c>
      <c r="J26" s="226" t="s">
        <v>373</v>
      </c>
      <c r="K26" s="226"/>
      <c r="L26" s="226"/>
      <c r="M26" s="27" t="s">
        <v>1075</v>
      </c>
      <c r="N26" s="27" t="s">
        <v>452</v>
      </c>
      <c r="O26" s="26" t="str">
        <f>Table4[[#This Row],[EN-DC Configuration]]&amp;" "&amp;Table4[[#This Row],[Power Class]]&amp;" "&amp;Table4[[#This Row],[RAN4
Release]]</f>
        <v>DC_13A_n2A PC3 Rel-16</v>
      </c>
      <c r="P26" s="29" t="s">
        <v>992</v>
      </c>
      <c r="Q26" s="29"/>
      <c r="R26" s="86"/>
      <c r="S26" s="29"/>
      <c r="T26" s="228">
        <v>1</v>
      </c>
      <c r="U26" s="29"/>
      <c r="V26" s="146">
        <v>0</v>
      </c>
      <c r="W26" s="146">
        <v>0</v>
      </c>
      <c r="X26" s="146">
        <v>0</v>
      </c>
      <c r="Y26" s="146">
        <v>0</v>
      </c>
      <c r="Z26" s="217">
        <v>2</v>
      </c>
      <c r="AA26" s="217">
        <f>Table4[[#This Row],[No. of Component Carriers (LTE)]]+Table4[[#This Row],[No. of Component Carriers (NR)]]</f>
        <v>2</v>
      </c>
      <c r="AB26" s="217">
        <v>1</v>
      </c>
      <c r="AC26" s="217">
        <v>1</v>
      </c>
      <c r="AD26" s="214" t="s">
        <v>373</v>
      </c>
      <c r="AE26" s="29" t="s">
        <v>639</v>
      </c>
      <c r="AF26" s="60" t="s">
        <v>610</v>
      </c>
      <c r="AG26" s="29"/>
      <c r="AH26" s="29"/>
    </row>
    <row r="27" spans="1:34" ht="25">
      <c r="A27" s="29">
        <v>26</v>
      </c>
      <c r="B27" s="26" t="s">
        <v>315</v>
      </c>
      <c r="C27" s="26" t="s">
        <v>638</v>
      </c>
      <c r="D27" s="29" t="s">
        <v>549</v>
      </c>
      <c r="E27" s="231">
        <v>13</v>
      </c>
      <c r="F27" s="226" t="s">
        <v>373</v>
      </c>
      <c r="G27" s="226" t="s">
        <v>373</v>
      </c>
      <c r="H27" s="226" t="s">
        <v>373</v>
      </c>
      <c r="I27" s="229">
        <v>66</v>
      </c>
      <c r="J27" s="226" t="s">
        <v>373</v>
      </c>
      <c r="K27" s="226"/>
      <c r="L27" s="226"/>
      <c r="M27" s="27" t="s">
        <v>1075</v>
      </c>
      <c r="N27" s="27" t="s">
        <v>452</v>
      </c>
      <c r="O27" s="26" t="str">
        <f>Table4[[#This Row],[EN-DC Configuration]]&amp;" "&amp;Table4[[#This Row],[Power Class]]&amp;" "&amp;Table4[[#This Row],[RAN4
Release]]</f>
        <v>DC_13A_n66A PC3 Rel-16</v>
      </c>
      <c r="P27" s="29" t="s">
        <v>992</v>
      </c>
      <c r="Q27" s="29"/>
      <c r="R27" s="86"/>
      <c r="S27" s="29"/>
      <c r="T27" s="228">
        <v>1</v>
      </c>
      <c r="U27" s="29"/>
      <c r="V27" s="146">
        <v>0.76</v>
      </c>
      <c r="W27" s="146">
        <v>0.38</v>
      </c>
      <c r="X27" s="146">
        <v>0.33</v>
      </c>
      <c r="Y27" s="233">
        <v>0.33</v>
      </c>
      <c r="Z27" s="217">
        <v>2</v>
      </c>
      <c r="AA27" s="217">
        <f>Table4[[#This Row],[No. of Component Carriers (LTE)]]+Table4[[#This Row],[No. of Component Carriers (NR)]]</f>
        <v>2</v>
      </c>
      <c r="AB27" s="217">
        <v>1</v>
      </c>
      <c r="AC27" s="217">
        <v>1</v>
      </c>
      <c r="AD27" s="214" t="s">
        <v>373</v>
      </c>
      <c r="AE27" s="29" t="s">
        <v>1234</v>
      </c>
      <c r="AF27" s="60" t="s">
        <v>610</v>
      </c>
      <c r="AG27" s="29"/>
      <c r="AH27" s="29"/>
    </row>
    <row r="28" spans="1:34" ht="25">
      <c r="A28" s="29">
        <v>27</v>
      </c>
      <c r="B28" s="26" t="s">
        <v>315</v>
      </c>
      <c r="C28" s="26" t="s">
        <v>799</v>
      </c>
      <c r="D28" s="29" t="s">
        <v>549</v>
      </c>
      <c r="E28" s="231">
        <v>13</v>
      </c>
      <c r="F28" s="226" t="s">
        <v>373</v>
      </c>
      <c r="G28" s="226" t="s">
        <v>373</v>
      </c>
      <c r="H28" s="226" t="s">
        <v>373</v>
      </c>
      <c r="I28" s="229">
        <v>71</v>
      </c>
      <c r="J28" s="226" t="s">
        <v>373</v>
      </c>
      <c r="K28" s="226"/>
      <c r="L28" s="226"/>
      <c r="M28" s="27" t="s">
        <v>1075</v>
      </c>
      <c r="N28" s="27" t="s">
        <v>452</v>
      </c>
      <c r="O28" s="26" t="str">
        <f>Table4[[#This Row],[EN-DC Configuration]]&amp;" "&amp;Table4[[#This Row],[Power Class]]&amp;" "&amp;Table4[[#This Row],[RAN4
Release]]</f>
        <v>DC_13A_n71A PC3 Rel-16</v>
      </c>
      <c r="P28" s="29" t="s">
        <v>991</v>
      </c>
      <c r="Q28" s="29"/>
      <c r="R28" s="144">
        <v>0.33</v>
      </c>
      <c r="S28" s="227">
        <v>0.33</v>
      </c>
      <c r="T28" s="227">
        <v>0.33</v>
      </c>
      <c r="U28" s="227">
        <v>0.33</v>
      </c>
      <c r="V28" s="86"/>
      <c r="W28" s="86"/>
      <c r="X28" s="86"/>
      <c r="Y28" s="86"/>
      <c r="Z28" s="217">
        <v>2</v>
      </c>
      <c r="AA28" s="217">
        <f>Table4[[#This Row],[No. of Component Carriers (LTE)]]+Table4[[#This Row],[No. of Component Carriers (NR)]]</f>
        <v>2</v>
      </c>
      <c r="AB28" s="217">
        <v>1</v>
      </c>
      <c r="AC28" s="217">
        <v>1</v>
      </c>
      <c r="AD28" s="214" t="s">
        <v>373</v>
      </c>
      <c r="AE28" s="29" t="s">
        <v>469</v>
      </c>
      <c r="AF28" s="60" t="s">
        <v>828</v>
      </c>
      <c r="AG28" s="209"/>
      <c r="AH28" s="29"/>
    </row>
    <row r="29" spans="1:34" ht="25">
      <c r="A29" s="29">
        <v>28</v>
      </c>
      <c r="B29" s="26" t="s">
        <v>315</v>
      </c>
      <c r="C29" s="26" t="s">
        <v>848</v>
      </c>
      <c r="D29" s="29" t="s">
        <v>549</v>
      </c>
      <c r="E29" s="231">
        <v>14</v>
      </c>
      <c r="F29" s="226" t="s">
        <v>373</v>
      </c>
      <c r="G29" s="226" t="s">
        <v>373</v>
      </c>
      <c r="H29" s="226" t="s">
        <v>373</v>
      </c>
      <c r="I29" s="225">
        <v>2</v>
      </c>
      <c r="J29" s="226" t="s">
        <v>373</v>
      </c>
      <c r="K29" s="226"/>
      <c r="L29" s="226"/>
      <c r="M29" s="27" t="s">
        <v>1075</v>
      </c>
      <c r="N29" s="27" t="s">
        <v>892</v>
      </c>
      <c r="O29" s="26" t="str">
        <f>Table4[[#This Row],[EN-DC Configuration]]&amp;" "&amp;Table4[[#This Row],[Power Class]]&amp;" "&amp;Table4[[#This Row],[RAN4
Release]]</f>
        <v>DC_14A_n2A PC3 Rel-16</v>
      </c>
      <c r="P29" s="29" t="s">
        <v>992</v>
      </c>
      <c r="Q29" s="29"/>
      <c r="R29" s="86"/>
      <c r="S29" s="29"/>
      <c r="T29" s="228"/>
      <c r="U29" s="227">
        <v>1</v>
      </c>
      <c r="V29" s="86"/>
      <c r="W29" s="86"/>
      <c r="X29" s="86"/>
      <c r="Y29" s="86"/>
      <c r="Z29" s="217">
        <v>2</v>
      </c>
      <c r="AA29" s="217">
        <f>Table4[[#This Row],[No. of Component Carriers (LTE)]]+Table4[[#This Row],[No. of Component Carriers (NR)]]</f>
        <v>2</v>
      </c>
      <c r="AB29" s="217">
        <v>1</v>
      </c>
      <c r="AC29" s="217">
        <v>1</v>
      </c>
      <c r="AD29" s="214" t="s">
        <v>373</v>
      </c>
      <c r="AE29" s="29" t="s">
        <v>1305</v>
      </c>
      <c r="AF29" s="60" t="s">
        <v>610</v>
      </c>
      <c r="AG29" s="29"/>
      <c r="AH29" s="29"/>
    </row>
    <row r="30" spans="1:34" ht="25">
      <c r="A30" s="29">
        <v>29</v>
      </c>
      <c r="B30" s="26" t="s">
        <v>315</v>
      </c>
      <c r="C30" s="26" t="s">
        <v>849</v>
      </c>
      <c r="D30" s="29" t="s">
        <v>549</v>
      </c>
      <c r="E30" s="231">
        <v>14</v>
      </c>
      <c r="F30" s="226" t="s">
        <v>373</v>
      </c>
      <c r="G30" s="226" t="s">
        <v>373</v>
      </c>
      <c r="H30" s="226" t="s">
        <v>373</v>
      </c>
      <c r="I30" s="229">
        <v>30</v>
      </c>
      <c r="J30" s="226" t="s">
        <v>373</v>
      </c>
      <c r="K30" s="226"/>
      <c r="L30" s="226"/>
      <c r="M30" s="27" t="s">
        <v>1075</v>
      </c>
      <c r="N30" s="27" t="s">
        <v>641</v>
      </c>
      <c r="O30" s="26" t="str">
        <f>Table4[[#This Row],[EN-DC Configuration]]&amp;" "&amp;Table4[[#This Row],[Power Class]]&amp;" "&amp;Table4[[#This Row],[RAN4
Release]]</f>
        <v>DC_14A_n30A PC3 Rel-17</v>
      </c>
      <c r="P30" s="29" t="s">
        <v>991</v>
      </c>
      <c r="Q30" s="29"/>
      <c r="R30" s="86">
        <v>0</v>
      </c>
      <c r="S30" s="146">
        <v>0</v>
      </c>
      <c r="T30" s="228">
        <v>0</v>
      </c>
      <c r="U30" s="227">
        <v>0</v>
      </c>
      <c r="V30" s="86"/>
      <c r="W30" s="86"/>
      <c r="X30" s="86"/>
      <c r="Y30" s="86"/>
      <c r="Z30" s="217">
        <v>2</v>
      </c>
      <c r="AA30" s="217">
        <f>Table4[[#This Row],[No. of Component Carriers (LTE)]]+Table4[[#This Row],[No. of Component Carriers (NR)]]</f>
        <v>2</v>
      </c>
      <c r="AB30" s="217">
        <v>1</v>
      </c>
      <c r="AC30" s="217">
        <v>1</v>
      </c>
      <c r="AD30" s="214" t="s">
        <v>373</v>
      </c>
      <c r="AE30" s="29" t="s">
        <v>1305</v>
      </c>
      <c r="AF30" s="60" t="s">
        <v>610</v>
      </c>
      <c r="AG30" s="29"/>
      <c r="AH30" s="29"/>
    </row>
    <row r="31" spans="1:34" ht="25">
      <c r="A31" s="29">
        <v>30</v>
      </c>
      <c r="B31" s="26" t="s">
        <v>315</v>
      </c>
      <c r="C31" s="26" t="s">
        <v>850</v>
      </c>
      <c r="D31" s="29" t="s">
        <v>549</v>
      </c>
      <c r="E31" s="231">
        <v>14</v>
      </c>
      <c r="F31" s="226" t="s">
        <v>373</v>
      </c>
      <c r="G31" s="226" t="s">
        <v>373</v>
      </c>
      <c r="H31" s="226" t="s">
        <v>373</v>
      </c>
      <c r="I31" s="229">
        <v>66</v>
      </c>
      <c r="J31" s="226" t="s">
        <v>373</v>
      </c>
      <c r="K31" s="226"/>
      <c r="L31" s="226"/>
      <c r="M31" s="27" t="s">
        <v>1075</v>
      </c>
      <c r="N31" s="27" t="s">
        <v>892</v>
      </c>
      <c r="O31" s="26" t="str">
        <f>Table4[[#This Row],[EN-DC Configuration]]&amp;" "&amp;Table4[[#This Row],[Power Class]]&amp;" "&amp;Table4[[#This Row],[RAN4
Release]]</f>
        <v>DC_14A_n66A PC3 Rel-16</v>
      </c>
      <c r="P31" s="29" t="s">
        <v>992</v>
      </c>
      <c r="Q31" s="29"/>
      <c r="R31" s="86"/>
      <c r="S31" s="29"/>
      <c r="T31" s="228"/>
      <c r="U31" s="227">
        <v>1</v>
      </c>
      <c r="V31" s="86"/>
      <c r="W31" s="86"/>
      <c r="X31" s="86"/>
      <c r="Y31" s="86"/>
      <c r="Z31" s="217">
        <v>2</v>
      </c>
      <c r="AA31" s="217">
        <f>Table4[[#This Row],[No. of Component Carriers (LTE)]]+Table4[[#This Row],[No. of Component Carriers (NR)]]</f>
        <v>2</v>
      </c>
      <c r="AB31" s="217">
        <v>1</v>
      </c>
      <c r="AC31" s="217">
        <v>1</v>
      </c>
      <c r="AD31" s="214" t="s">
        <v>373</v>
      </c>
      <c r="AE31" s="29" t="s">
        <v>1305</v>
      </c>
      <c r="AF31" s="60" t="s">
        <v>610</v>
      </c>
      <c r="AG31" s="29"/>
      <c r="AH31" s="29"/>
    </row>
    <row r="32" spans="1:34" ht="25">
      <c r="A32" s="29">
        <v>31</v>
      </c>
      <c r="B32" s="26" t="s">
        <v>315</v>
      </c>
      <c r="C32" s="26" t="s">
        <v>851</v>
      </c>
      <c r="D32" s="29" t="s">
        <v>851</v>
      </c>
      <c r="E32" s="231">
        <v>14</v>
      </c>
      <c r="F32" s="226" t="s">
        <v>373</v>
      </c>
      <c r="G32" s="226" t="s">
        <v>373</v>
      </c>
      <c r="H32" s="226" t="s">
        <v>373</v>
      </c>
      <c r="I32" s="229">
        <v>77</v>
      </c>
      <c r="J32" s="226" t="s">
        <v>373</v>
      </c>
      <c r="K32" s="226"/>
      <c r="L32" s="226"/>
      <c r="M32" s="27" t="s">
        <v>1075</v>
      </c>
      <c r="N32" s="27" t="s">
        <v>641</v>
      </c>
      <c r="O32" s="26" t="str">
        <f>Table4[[#This Row],[EN-DC Configuration]]&amp;" "&amp;Table4[[#This Row],[Power Class]]&amp;" "&amp;Table4[[#This Row],[RAN4
Release]]</f>
        <v>DC_14A_n77A PC3 Rel-17</v>
      </c>
      <c r="P32" s="29" t="s">
        <v>992</v>
      </c>
      <c r="Q32" s="29" t="s">
        <v>1077</v>
      </c>
      <c r="R32" s="146">
        <v>0</v>
      </c>
      <c r="S32" s="146">
        <v>0</v>
      </c>
      <c r="T32" s="228">
        <v>0</v>
      </c>
      <c r="U32" s="227">
        <v>0</v>
      </c>
      <c r="V32" s="86"/>
      <c r="W32" s="86"/>
      <c r="X32" s="86"/>
      <c r="Y32" s="86"/>
      <c r="Z32" s="217">
        <v>2</v>
      </c>
      <c r="AA32" s="217">
        <f>Table4[[#This Row],[No. of Component Carriers (LTE)]]+Table4[[#This Row],[No. of Component Carriers (NR)]]</f>
        <v>2</v>
      </c>
      <c r="AB32" s="217">
        <v>1</v>
      </c>
      <c r="AC32" s="217">
        <v>1</v>
      </c>
      <c r="AD32" s="214" t="s">
        <v>373</v>
      </c>
      <c r="AE32" s="29" t="s">
        <v>1305</v>
      </c>
      <c r="AF32" s="60" t="s">
        <v>610</v>
      </c>
      <c r="AG32" s="29"/>
      <c r="AH32" s="29"/>
    </row>
    <row r="33" spans="1:34" ht="25">
      <c r="A33" s="29">
        <v>32</v>
      </c>
      <c r="B33" s="26" t="s">
        <v>315</v>
      </c>
      <c r="C33" s="26" t="s">
        <v>981</v>
      </c>
      <c r="D33" s="29" t="s">
        <v>549</v>
      </c>
      <c r="E33" s="231">
        <v>25</v>
      </c>
      <c r="F33" s="229" t="s">
        <v>373</v>
      </c>
      <c r="G33" s="226" t="s">
        <v>373</v>
      </c>
      <c r="H33" s="226" t="s">
        <v>373</v>
      </c>
      <c r="I33" s="229">
        <v>77</v>
      </c>
      <c r="J33" s="226" t="s">
        <v>373</v>
      </c>
      <c r="K33" s="226"/>
      <c r="L33" s="226"/>
      <c r="M33" s="27" t="s">
        <v>1075</v>
      </c>
      <c r="N33" s="27" t="s">
        <v>833</v>
      </c>
      <c r="O33" s="26" t="str">
        <f>Table4[[#This Row],[EN-DC Configuration]]&amp;" "&amp;Table4[[#This Row],[Power Class]]&amp;" "&amp;Table4[[#This Row],[RAN4
Release]]</f>
        <v>DC_25A_n77A PC3 Rel-17</v>
      </c>
      <c r="P33" s="29" t="s">
        <v>993</v>
      </c>
      <c r="Q33" s="29"/>
      <c r="R33" s="146">
        <v>0</v>
      </c>
      <c r="S33" s="146">
        <v>0</v>
      </c>
      <c r="T33" s="228">
        <v>0</v>
      </c>
      <c r="U33" s="227"/>
      <c r="V33" s="86"/>
      <c r="W33" s="86"/>
      <c r="X33" s="86"/>
      <c r="Y33" s="86"/>
      <c r="Z33" s="217">
        <v>2</v>
      </c>
      <c r="AA33" s="217">
        <f>Table4[[#This Row],[No. of Component Carriers (LTE)]]+Table4[[#This Row],[No. of Component Carriers (NR)]]</f>
        <v>2</v>
      </c>
      <c r="AB33" s="217">
        <v>1</v>
      </c>
      <c r="AC33" s="217">
        <v>1</v>
      </c>
      <c r="AD33" s="214" t="s">
        <v>373</v>
      </c>
      <c r="AE33" s="29" t="s">
        <v>469</v>
      </c>
      <c r="AF33" s="60" t="s">
        <v>828</v>
      </c>
      <c r="AG33" s="209"/>
      <c r="AH33" s="29"/>
    </row>
    <row r="34" spans="1:34" ht="25">
      <c r="A34" s="29">
        <v>33</v>
      </c>
      <c r="B34" s="26" t="s">
        <v>315</v>
      </c>
      <c r="C34" s="26" t="s">
        <v>755</v>
      </c>
      <c r="D34" s="29" t="s">
        <v>549</v>
      </c>
      <c r="E34" s="231">
        <v>25</v>
      </c>
      <c r="F34" s="226" t="s">
        <v>373</v>
      </c>
      <c r="G34" s="226" t="s">
        <v>373</v>
      </c>
      <c r="H34" s="226" t="s">
        <v>373</v>
      </c>
      <c r="I34" s="229">
        <v>78</v>
      </c>
      <c r="J34" s="226" t="s">
        <v>373</v>
      </c>
      <c r="K34" s="226"/>
      <c r="L34" s="226"/>
      <c r="M34" s="27" t="s">
        <v>1075</v>
      </c>
      <c r="N34" s="27" t="s">
        <v>641</v>
      </c>
      <c r="O34" s="26" t="str">
        <f>Table4[[#This Row],[EN-DC Configuration]]&amp;" "&amp;Table4[[#This Row],[Power Class]]&amp;" "&amp;Table4[[#This Row],[RAN4
Release]]</f>
        <v>DC_25A_n78A PC3 Rel-17</v>
      </c>
      <c r="P34" s="29" t="s">
        <v>991</v>
      </c>
      <c r="Q34" s="29"/>
      <c r="R34" s="146">
        <v>0</v>
      </c>
      <c r="S34" s="146">
        <v>0</v>
      </c>
      <c r="T34" s="228">
        <v>0</v>
      </c>
      <c r="U34" s="227">
        <v>0</v>
      </c>
      <c r="V34" s="86"/>
      <c r="W34" s="86"/>
      <c r="X34" s="86"/>
      <c r="Y34" s="86"/>
      <c r="Z34" s="217">
        <v>2</v>
      </c>
      <c r="AA34" s="217">
        <f>Table4[[#This Row],[No. of Component Carriers (LTE)]]+Table4[[#This Row],[No. of Component Carriers (NR)]]</f>
        <v>2</v>
      </c>
      <c r="AB34" s="217">
        <v>1</v>
      </c>
      <c r="AC34" s="217">
        <v>1</v>
      </c>
      <c r="AD34" s="214" t="s">
        <v>373</v>
      </c>
      <c r="AE34" s="29" t="s">
        <v>469</v>
      </c>
      <c r="AF34" s="60" t="s">
        <v>828</v>
      </c>
      <c r="AG34" s="209"/>
      <c r="AH34" s="29"/>
    </row>
    <row r="35" spans="1:34" ht="13">
      <c r="A35" s="29">
        <v>34</v>
      </c>
      <c r="B35" s="26" t="s">
        <v>315</v>
      </c>
      <c r="C35" s="26" t="s">
        <v>386</v>
      </c>
      <c r="D35" s="29" t="s">
        <v>549</v>
      </c>
      <c r="E35" s="231">
        <v>30</v>
      </c>
      <c r="F35" s="226" t="s">
        <v>373</v>
      </c>
      <c r="G35" s="226" t="s">
        <v>373</v>
      </c>
      <c r="H35" s="226" t="s">
        <v>373</v>
      </c>
      <c r="I35" s="225">
        <v>2</v>
      </c>
      <c r="J35" s="226" t="s">
        <v>373</v>
      </c>
      <c r="K35" s="226"/>
      <c r="L35" s="226"/>
      <c r="M35" s="27" t="s">
        <v>1075</v>
      </c>
      <c r="N35" s="27" t="s">
        <v>450</v>
      </c>
      <c r="O35" s="26" t="str">
        <f>Table4[[#This Row],[EN-DC Configuration]]&amp;" "&amp;Table4[[#This Row],[Power Class]]&amp;" "&amp;Table4[[#This Row],[RAN4
Release]]</f>
        <v>DC_30A_n5A PC3 Rel-15</v>
      </c>
      <c r="P35" s="29" t="s">
        <v>992</v>
      </c>
      <c r="Q35" s="29" t="s">
        <v>632</v>
      </c>
      <c r="R35" s="86"/>
      <c r="S35" s="29"/>
      <c r="T35" s="29"/>
      <c r="U35" s="29"/>
      <c r="V35" s="29"/>
      <c r="W35" s="29"/>
      <c r="X35" s="29"/>
      <c r="Y35" s="29"/>
      <c r="Z35" s="217">
        <v>2</v>
      </c>
      <c r="AA35" s="217">
        <f>Table4[[#This Row],[No. of Component Carriers (LTE)]]+Table4[[#This Row],[No. of Component Carriers (NR)]]</f>
        <v>2</v>
      </c>
      <c r="AB35" s="217">
        <v>1</v>
      </c>
      <c r="AC35" s="217">
        <v>1</v>
      </c>
      <c r="AD35" s="214" t="s">
        <v>373</v>
      </c>
      <c r="AE35" s="29" t="s">
        <v>1202</v>
      </c>
      <c r="AF35" s="60" t="s">
        <v>609</v>
      </c>
      <c r="AG35" s="29"/>
      <c r="AH35" s="29"/>
    </row>
    <row r="36" spans="1:34" ht="25">
      <c r="A36" s="29">
        <v>35</v>
      </c>
      <c r="B36" s="26" t="s">
        <v>315</v>
      </c>
      <c r="C36" s="26" t="s">
        <v>640</v>
      </c>
      <c r="D36" s="29" t="s">
        <v>549</v>
      </c>
      <c r="E36" s="231">
        <v>66</v>
      </c>
      <c r="F36" s="226" t="s">
        <v>373</v>
      </c>
      <c r="G36" s="226" t="s">
        <v>373</v>
      </c>
      <c r="H36" s="226" t="s">
        <v>373</v>
      </c>
      <c r="I36" s="225">
        <v>2</v>
      </c>
      <c r="J36" s="226" t="s">
        <v>373</v>
      </c>
      <c r="K36" s="226"/>
      <c r="L36" s="226"/>
      <c r="M36" s="27" t="s">
        <v>1075</v>
      </c>
      <c r="N36" s="27" t="s">
        <v>452</v>
      </c>
      <c r="O36" s="26" t="str">
        <f>Table4[[#This Row],[EN-DC Configuration]]&amp;" "&amp;Table4[[#This Row],[Power Class]]&amp;" "&amp;Table4[[#This Row],[RAN4
Release]]</f>
        <v>DC_66A_n2A PC3 Rel-16</v>
      </c>
      <c r="P36" s="29" t="s">
        <v>992</v>
      </c>
      <c r="Q36" s="29"/>
      <c r="R36" s="86"/>
      <c r="S36" s="29"/>
      <c r="T36" s="228">
        <v>1</v>
      </c>
      <c r="U36" s="29"/>
      <c r="V36" s="86">
        <v>0.76</v>
      </c>
      <c r="W36" s="86">
        <v>0.38</v>
      </c>
      <c r="X36" s="86">
        <v>0.33</v>
      </c>
      <c r="Y36" s="228">
        <v>0.33</v>
      </c>
      <c r="Z36" s="217">
        <v>2</v>
      </c>
      <c r="AA36" s="217">
        <f>Table4[[#This Row],[No. of Component Carriers (LTE)]]+Table4[[#This Row],[No. of Component Carriers (NR)]]</f>
        <v>2</v>
      </c>
      <c r="AB36" s="217">
        <v>1</v>
      </c>
      <c r="AC36" s="217">
        <v>1</v>
      </c>
      <c r="AD36" s="214" t="s">
        <v>373</v>
      </c>
      <c r="AE36" s="29" t="s">
        <v>1310</v>
      </c>
      <c r="AF36" s="60" t="s">
        <v>610</v>
      </c>
      <c r="AG36" s="29"/>
      <c r="AH36" s="29"/>
    </row>
    <row r="37" spans="1:34" ht="13">
      <c r="A37" s="29">
        <v>36</v>
      </c>
      <c r="B37" s="26" t="s">
        <v>315</v>
      </c>
      <c r="C37" s="26" t="s">
        <v>390</v>
      </c>
      <c r="D37" s="29" t="s">
        <v>549</v>
      </c>
      <c r="E37" s="231">
        <v>66</v>
      </c>
      <c r="F37" s="226" t="s">
        <v>373</v>
      </c>
      <c r="G37" s="226" t="s">
        <v>373</v>
      </c>
      <c r="H37" s="226" t="s">
        <v>373</v>
      </c>
      <c r="I37" s="225">
        <v>2</v>
      </c>
      <c r="J37" s="226" t="s">
        <v>373</v>
      </c>
      <c r="K37" s="226"/>
      <c r="L37" s="226"/>
      <c r="M37" s="27" t="s">
        <v>1075</v>
      </c>
      <c r="N37" s="27" t="s">
        <v>450</v>
      </c>
      <c r="O37" s="26" t="str">
        <f>Table4[[#This Row],[EN-DC Configuration]]&amp;" "&amp;Table4[[#This Row],[Power Class]]&amp;" "&amp;Table4[[#This Row],[RAN4
Release]]</f>
        <v>DC_66A_n5A PC3 Rel-15</v>
      </c>
      <c r="P37" s="29" t="s">
        <v>992</v>
      </c>
      <c r="Q37" s="29" t="s">
        <v>632</v>
      </c>
      <c r="R37" s="86"/>
      <c r="S37" s="29"/>
      <c r="T37" s="29"/>
      <c r="U37" s="29"/>
      <c r="V37" s="29"/>
      <c r="W37" s="29"/>
      <c r="X37" s="29"/>
      <c r="Y37" s="29"/>
      <c r="Z37" s="217">
        <v>2</v>
      </c>
      <c r="AA37" s="217">
        <f>Table4[[#This Row],[No. of Component Carriers (LTE)]]+Table4[[#This Row],[No. of Component Carriers (NR)]]</f>
        <v>2</v>
      </c>
      <c r="AB37" s="217">
        <v>1</v>
      </c>
      <c r="AC37" s="217">
        <v>1</v>
      </c>
      <c r="AD37" s="214" t="s">
        <v>373</v>
      </c>
      <c r="AE37" s="29" t="s">
        <v>1308</v>
      </c>
      <c r="AF37" s="60" t="s">
        <v>609</v>
      </c>
      <c r="AG37" s="29"/>
      <c r="AH37" s="29"/>
    </row>
    <row r="38" spans="1:34" ht="25">
      <c r="A38" s="29">
        <v>37</v>
      </c>
      <c r="B38" s="26" t="s">
        <v>315</v>
      </c>
      <c r="C38" s="26" t="s">
        <v>684</v>
      </c>
      <c r="D38" s="29" t="s">
        <v>549</v>
      </c>
      <c r="E38" s="231">
        <v>66</v>
      </c>
      <c r="F38" s="226" t="s">
        <v>373</v>
      </c>
      <c r="G38" s="226" t="s">
        <v>373</v>
      </c>
      <c r="H38" s="226" t="s">
        <v>373</v>
      </c>
      <c r="I38" s="229">
        <v>41</v>
      </c>
      <c r="J38" s="226" t="s">
        <v>373</v>
      </c>
      <c r="K38" s="226"/>
      <c r="L38" s="226"/>
      <c r="M38" s="27" t="s">
        <v>1075</v>
      </c>
      <c r="N38" s="27" t="s">
        <v>452</v>
      </c>
      <c r="O38" s="26" t="str">
        <f>Table4[[#This Row],[EN-DC Configuration]]&amp;" "&amp;Table4[[#This Row],[Power Class]]&amp;" "&amp;Table4[[#This Row],[RAN4
Release]]</f>
        <v>DC_66A_n41A PC3 Rel-16</v>
      </c>
      <c r="P38" s="29" t="s">
        <v>992</v>
      </c>
      <c r="Q38" s="29" t="s">
        <v>634</v>
      </c>
      <c r="R38" s="86"/>
      <c r="S38" s="29"/>
      <c r="T38" s="29"/>
      <c r="U38" s="228">
        <v>1</v>
      </c>
      <c r="V38" s="86"/>
      <c r="W38" s="86"/>
      <c r="X38" s="86"/>
      <c r="Y38" s="29"/>
      <c r="Z38" s="217">
        <v>2</v>
      </c>
      <c r="AA38" s="217">
        <f>Table4[[#This Row],[No. of Component Carriers (LTE)]]+Table4[[#This Row],[No. of Component Carriers (NR)]]</f>
        <v>2</v>
      </c>
      <c r="AB38" s="217">
        <v>1</v>
      </c>
      <c r="AC38" s="217">
        <v>1</v>
      </c>
      <c r="AD38" s="214" t="s">
        <v>373</v>
      </c>
      <c r="AE38" s="29" t="s">
        <v>1130</v>
      </c>
      <c r="AF38" s="60" t="s">
        <v>610</v>
      </c>
      <c r="AG38" s="29"/>
      <c r="AH38" s="29"/>
    </row>
    <row r="39" spans="1:34" ht="25">
      <c r="A39" s="29">
        <v>38</v>
      </c>
      <c r="B39" s="26" t="s">
        <v>315</v>
      </c>
      <c r="C39" s="26" t="s">
        <v>392</v>
      </c>
      <c r="D39" s="29" t="s">
        <v>549</v>
      </c>
      <c r="E39" s="231">
        <v>66</v>
      </c>
      <c r="F39" s="226" t="s">
        <v>373</v>
      </c>
      <c r="G39" s="226" t="s">
        <v>373</v>
      </c>
      <c r="H39" s="226" t="s">
        <v>373</v>
      </c>
      <c r="I39" s="229">
        <v>71</v>
      </c>
      <c r="J39" s="226" t="s">
        <v>373</v>
      </c>
      <c r="K39" s="226"/>
      <c r="L39" s="226"/>
      <c r="M39" s="27" t="s">
        <v>1075</v>
      </c>
      <c r="N39" s="27" t="s">
        <v>450</v>
      </c>
      <c r="O39" s="26" t="str">
        <f>Table4[[#This Row],[EN-DC Configuration]]&amp;" "&amp;Table4[[#This Row],[Power Class]]&amp;" "&amp;Table4[[#This Row],[RAN4
Release]]</f>
        <v>DC_66A_n71A PC3 Rel-15</v>
      </c>
      <c r="P39" s="29" t="s">
        <v>992</v>
      </c>
      <c r="Q39" s="29" t="s">
        <v>979</v>
      </c>
      <c r="R39" s="86">
        <v>1</v>
      </c>
      <c r="S39" s="86">
        <v>0.96</v>
      </c>
      <c r="T39" s="86">
        <v>0.94666666666666666</v>
      </c>
      <c r="U39" s="86">
        <v>0.13</v>
      </c>
      <c r="V39" s="86">
        <v>0.13</v>
      </c>
      <c r="W39" s="86">
        <v>0.13</v>
      </c>
      <c r="X39" s="86">
        <v>0.11</v>
      </c>
      <c r="Y39" s="86">
        <v>0.11</v>
      </c>
      <c r="Z39" s="217">
        <v>2</v>
      </c>
      <c r="AA39" s="217">
        <f>Table4[[#This Row],[No. of Component Carriers (LTE)]]+Table4[[#This Row],[No. of Component Carriers (NR)]]</f>
        <v>2</v>
      </c>
      <c r="AB39" s="217">
        <v>1</v>
      </c>
      <c r="AC39" s="217">
        <v>1</v>
      </c>
      <c r="AD39" s="214" t="s">
        <v>373</v>
      </c>
      <c r="AE39" s="29" t="s">
        <v>1290</v>
      </c>
      <c r="AF39" s="60" t="s">
        <v>610</v>
      </c>
      <c r="AG39" s="29"/>
      <c r="AH39" s="29"/>
    </row>
    <row r="40" spans="1:34" ht="25">
      <c r="A40" s="29">
        <v>39</v>
      </c>
      <c r="B40" s="26" t="s">
        <v>315</v>
      </c>
      <c r="C40" s="26" t="s">
        <v>685</v>
      </c>
      <c r="D40" s="29" t="s">
        <v>549</v>
      </c>
      <c r="E40" s="231">
        <v>66</v>
      </c>
      <c r="F40" s="226" t="s">
        <v>373</v>
      </c>
      <c r="G40" s="226" t="s">
        <v>373</v>
      </c>
      <c r="H40" s="226" t="s">
        <v>373</v>
      </c>
      <c r="I40" s="229">
        <v>77</v>
      </c>
      <c r="J40" s="226" t="s">
        <v>373</v>
      </c>
      <c r="K40" s="226"/>
      <c r="L40" s="226"/>
      <c r="M40" s="27" t="s">
        <v>1075</v>
      </c>
      <c r="N40" s="27" t="s">
        <v>641</v>
      </c>
      <c r="O40" s="26" t="str">
        <f>Table4[[#This Row],[EN-DC Configuration]]&amp;" "&amp;Table4[[#This Row],[Power Class]]&amp;" "&amp;Table4[[#This Row],[RAN4
Release]]</f>
        <v>DC_66A_n77A PC3 Rel-17</v>
      </c>
      <c r="P40" s="29" t="s">
        <v>992</v>
      </c>
      <c r="Q40" s="29" t="s">
        <v>979</v>
      </c>
      <c r="R40" s="86">
        <v>1</v>
      </c>
      <c r="S40" s="146">
        <v>0</v>
      </c>
      <c r="T40" s="228">
        <v>0</v>
      </c>
      <c r="U40" s="228">
        <v>0</v>
      </c>
      <c r="V40" s="86"/>
      <c r="W40" s="86"/>
      <c r="X40" s="86"/>
      <c r="Y40" s="86"/>
      <c r="Z40" s="217">
        <v>2</v>
      </c>
      <c r="AA40" s="217">
        <f>Table4[[#This Row],[No. of Component Carriers (LTE)]]+Table4[[#This Row],[No. of Component Carriers (NR)]]</f>
        <v>2</v>
      </c>
      <c r="AB40" s="217">
        <v>1</v>
      </c>
      <c r="AC40" s="217">
        <v>1</v>
      </c>
      <c r="AD40" s="214" t="s">
        <v>373</v>
      </c>
      <c r="AE40" s="29" t="s">
        <v>1311</v>
      </c>
      <c r="AF40" s="60" t="s">
        <v>610</v>
      </c>
      <c r="AG40" s="29"/>
      <c r="AH40" s="29"/>
    </row>
    <row r="41" spans="1:34" ht="25">
      <c r="A41" s="29">
        <v>40</v>
      </c>
      <c r="B41" s="26" t="s">
        <v>315</v>
      </c>
      <c r="C41" s="26" t="s">
        <v>391</v>
      </c>
      <c r="D41" s="29" t="s">
        <v>549</v>
      </c>
      <c r="E41" s="231">
        <v>66</v>
      </c>
      <c r="F41" s="226" t="s">
        <v>373</v>
      </c>
      <c r="G41" s="226" t="s">
        <v>373</v>
      </c>
      <c r="H41" s="226" t="s">
        <v>373</v>
      </c>
      <c r="I41" s="229">
        <v>78</v>
      </c>
      <c r="J41" s="226" t="s">
        <v>373</v>
      </c>
      <c r="K41" s="226"/>
      <c r="L41" s="226"/>
      <c r="M41" s="27" t="s">
        <v>1075</v>
      </c>
      <c r="N41" s="27" t="s">
        <v>450</v>
      </c>
      <c r="O41" s="26" t="str">
        <f>Table4[[#This Row],[EN-DC Configuration]]&amp;" "&amp;Table4[[#This Row],[Power Class]]&amp;" "&amp;Table4[[#This Row],[RAN4
Release]]</f>
        <v>DC_66A_n78A PC3 Rel-15</v>
      </c>
      <c r="P41" s="29" t="s">
        <v>992</v>
      </c>
      <c r="Q41" s="29" t="s">
        <v>632</v>
      </c>
      <c r="R41" s="86"/>
      <c r="S41" s="29"/>
      <c r="T41" s="29"/>
      <c r="U41" s="29"/>
      <c r="V41" s="29"/>
      <c r="W41" s="29"/>
      <c r="X41" s="29"/>
      <c r="Y41" s="29"/>
      <c r="Z41" s="217">
        <v>2</v>
      </c>
      <c r="AA41" s="217">
        <f>Table4[[#This Row],[No. of Component Carriers (LTE)]]+Table4[[#This Row],[No. of Component Carriers (NR)]]</f>
        <v>2</v>
      </c>
      <c r="AB41" s="217">
        <v>1</v>
      </c>
      <c r="AC41" s="217">
        <v>1</v>
      </c>
      <c r="AD41" s="214" t="s">
        <v>373</v>
      </c>
      <c r="AE41" s="29" t="s">
        <v>620</v>
      </c>
      <c r="AF41" s="60" t="s">
        <v>610</v>
      </c>
      <c r="AG41" s="29"/>
      <c r="AH41" s="29"/>
    </row>
    <row r="42" spans="1:34" ht="25">
      <c r="A42" s="29">
        <v>41</v>
      </c>
      <c r="B42" s="26" t="s">
        <v>315</v>
      </c>
      <c r="C42" s="26" t="s">
        <v>687</v>
      </c>
      <c r="D42" s="29" t="s">
        <v>687</v>
      </c>
      <c r="E42" s="231">
        <v>71</v>
      </c>
      <c r="F42" s="229" t="s">
        <v>373</v>
      </c>
      <c r="G42" s="226" t="s">
        <v>373</v>
      </c>
      <c r="H42" s="226" t="s">
        <v>373</v>
      </c>
      <c r="I42" s="229">
        <v>66</v>
      </c>
      <c r="J42" s="226" t="s">
        <v>373</v>
      </c>
      <c r="K42" s="226"/>
      <c r="L42" s="226"/>
      <c r="M42" s="27" t="s">
        <v>1075</v>
      </c>
      <c r="N42" s="27" t="s">
        <v>452</v>
      </c>
      <c r="O42" s="26" t="str">
        <f>Table4[[#This Row],[EN-DC Configuration]]&amp;" "&amp;Table4[[#This Row],[Power Class]]&amp;" "&amp;Table4[[#This Row],[RAN4
Release]]</f>
        <v>DC_71A_n66A PC3 Rel-16</v>
      </c>
      <c r="P42" s="29" t="s">
        <v>992</v>
      </c>
      <c r="Q42" s="29" t="s">
        <v>1062</v>
      </c>
      <c r="R42" s="144">
        <v>0</v>
      </c>
      <c r="S42" s="145">
        <v>0</v>
      </c>
      <c r="T42" s="227">
        <v>0</v>
      </c>
      <c r="U42" s="227">
        <v>0</v>
      </c>
      <c r="V42" s="86"/>
      <c r="W42" s="86"/>
      <c r="X42" s="86"/>
      <c r="Y42" s="86"/>
      <c r="Z42" s="217">
        <v>2</v>
      </c>
      <c r="AA42" s="217">
        <f>Table4[[#This Row],[No. of Component Carriers (LTE)]]+Table4[[#This Row],[No. of Component Carriers (NR)]]</f>
        <v>2</v>
      </c>
      <c r="AB42" s="217">
        <v>1</v>
      </c>
      <c r="AC42" s="217">
        <v>1</v>
      </c>
      <c r="AD42" s="214" t="s">
        <v>373</v>
      </c>
      <c r="AE42" s="29" t="s">
        <v>1233</v>
      </c>
      <c r="AF42" s="60" t="s">
        <v>610</v>
      </c>
      <c r="AG42" s="209"/>
      <c r="AH42" s="29"/>
    </row>
    <row r="43" spans="1:34" ht="13">
      <c r="A43" s="29">
        <v>42</v>
      </c>
      <c r="B43" s="26" t="s">
        <v>315</v>
      </c>
      <c r="C43" s="26" t="s">
        <v>394</v>
      </c>
      <c r="D43" s="29" t="s">
        <v>549</v>
      </c>
      <c r="E43" s="231">
        <v>71</v>
      </c>
      <c r="F43" s="229" t="s">
        <v>373</v>
      </c>
      <c r="G43" s="226" t="s">
        <v>373</v>
      </c>
      <c r="H43" s="226" t="s">
        <v>373</v>
      </c>
      <c r="I43" s="229">
        <v>71</v>
      </c>
      <c r="J43" s="226" t="s">
        <v>373</v>
      </c>
      <c r="K43" s="226"/>
      <c r="L43" s="226"/>
      <c r="M43" s="27" t="s">
        <v>1075</v>
      </c>
      <c r="N43" s="27" t="s">
        <v>450</v>
      </c>
      <c r="O43" s="26" t="str">
        <f>Table4[[#This Row],[EN-DC Configuration]]&amp;" "&amp;Table4[[#This Row],[Power Class]]&amp;" "&amp;Table4[[#This Row],[RAN4
Release]]</f>
        <v>DC_(n)71AA PC3 Rel-15</v>
      </c>
      <c r="P43" s="29" t="s">
        <v>992</v>
      </c>
      <c r="Q43" s="29" t="s">
        <v>632</v>
      </c>
      <c r="R43" s="86"/>
      <c r="S43" s="29"/>
      <c r="T43" s="29"/>
      <c r="U43" s="29"/>
      <c r="V43" s="29"/>
      <c r="W43" s="29"/>
      <c r="X43" s="29"/>
      <c r="Y43" s="29"/>
      <c r="Z43" s="230">
        <v>2</v>
      </c>
      <c r="AA43" s="217">
        <f>Table4[[#This Row],[No. of Component Carriers (LTE)]]+Table4[[#This Row],[No. of Component Carriers (NR)]]</f>
        <v>2</v>
      </c>
      <c r="AB43" s="230">
        <v>1</v>
      </c>
      <c r="AC43" s="230">
        <v>1</v>
      </c>
      <c r="AD43" s="214" t="s">
        <v>373</v>
      </c>
      <c r="AE43" s="29" t="s">
        <v>601</v>
      </c>
      <c r="AF43" s="60" t="s">
        <v>611</v>
      </c>
      <c r="AG43" s="29"/>
      <c r="AH43" s="29"/>
    </row>
    <row r="44" spans="1:34" ht="25">
      <c r="A44" s="29">
        <v>43</v>
      </c>
      <c r="B44" s="26" t="s">
        <v>315</v>
      </c>
      <c r="C44" s="26" t="s">
        <v>690</v>
      </c>
      <c r="D44" s="29" t="s">
        <v>549</v>
      </c>
      <c r="E44" s="231">
        <v>71</v>
      </c>
      <c r="F44" s="229" t="s">
        <v>373</v>
      </c>
      <c r="G44" s="226" t="s">
        <v>373</v>
      </c>
      <c r="H44" s="226" t="s">
        <v>373</v>
      </c>
      <c r="I44" s="229">
        <v>78</v>
      </c>
      <c r="J44" s="226" t="s">
        <v>373</v>
      </c>
      <c r="K44" s="226"/>
      <c r="L44" s="226"/>
      <c r="M44" s="27" t="s">
        <v>1075</v>
      </c>
      <c r="N44" s="27" t="s">
        <v>452</v>
      </c>
      <c r="O44" s="26" t="str">
        <f>Table4[[#This Row],[EN-DC Configuration]]&amp;" "&amp;Table4[[#This Row],[Power Class]]&amp;" "&amp;Table4[[#This Row],[RAN4
Release]]</f>
        <v>DC_71A_n78A PC3 Rel-16</v>
      </c>
      <c r="P44" s="29" t="s">
        <v>991</v>
      </c>
      <c r="Q44" s="29"/>
      <c r="R44" s="144">
        <v>0</v>
      </c>
      <c r="S44" s="145">
        <v>0</v>
      </c>
      <c r="T44" s="227">
        <v>0</v>
      </c>
      <c r="U44" s="227">
        <v>0</v>
      </c>
      <c r="V44" s="86"/>
      <c r="W44" s="86"/>
      <c r="X44" s="86"/>
      <c r="Y44" s="86"/>
      <c r="Z44" s="217">
        <v>2</v>
      </c>
      <c r="AA44" s="217">
        <f>Table4[[#This Row],[No. of Component Carriers (LTE)]]+Table4[[#This Row],[No. of Component Carriers (NR)]]</f>
        <v>2</v>
      </c>
      <c r="AB44" s="217">
        <v>1</v>
      </c>
      <c r="AC44" s="217">
        <v>1</v>
      </c>
      <c r="AD44" s="214" t="s">
        <v>373</v>
      </c>
      <c r="AE44" s="29" t="s">
        <v>1233</v>
      </c>
      <c r="AF44" s="60" t="s">
        <v>610</v>
      </c>
      <c r="AG44" s="209"/>
      <c r="AH44" s="29"/>
    </row>
    <row r="45" spans="1:34" ht="13">
      <c r="A45" s="29">
        <v>44</v>
      </c>
      <c r="B45" s="26" t="s">
        <v>315</v>
      </c>
      <c r="C45" s="26" t="s">
        <v>650</v>
      </c>
      <c r="D45" s="29" t="s">
        <v>549</v>
      </c>
      <c r="E45" s="225">
        <v>2</v>
      </c>
      <c r="F45" s="225">
        <v>2</v>
      </c>
      <c r="G45" s="226" t="s">
        <v>373</v>
      </c>
      <c r="H45" s="226" t="s">
        <v>373</v>
      </c>
      <c r="I45" s="229">
        <v>41</v>
      </c>
      <c r="J45" s="226" t="s">
        <v>373</v>
      </c>
      <c r="K45" s="226"/>
      <c r="L45" s="226"/>
      <c r="M45" s="27" t="s">
        <v>1075</v>
      </c>
      <c r="N45" s="27" t="s">
        <v>452</v>
      </c>
      <c r="O45" s="26" t="str">
        <f>Table4[[#This Row],[EN-DC Configuration]]&amp;" "&amp;Table4[[#This Row],[Power Class]]&amp;" "&amp;Table4[[#This Row],[RAN4
Release]]</f>
        <v>DC_2A-2A_n41A PC3 Rel-16</v>
      </c>
      <c r="P45" s="29" t="s">
        <v>991</v>
      </c>
      <c r="Q45" s="29"/>
      <c r="R45" s="144">
        <v>0</v>
      </c>
      <c r="S45" s="145">
        <v>0</v>
      </c>
      <c r="T45" s="227">
        <v>0</v>
      </c>
      <c r="U45" s="227">
        <v>0</v>
      </c>
      <c r="V45" s="86"/>
      <c r="W45" s="86"/>
      <c r="X45" s="86"/>
      <c r="Y45" s="29"/>
      <c r="Z45" s="217">
        <v>2</v>
      </c>
      <c r="AA45" s="217">
        <f>Table4[[#This Row],[No. of Component Carriers (LTE)]]+Table4[[#This Row],[No. of Component Carriers (NR)]]</f>
        <v>3</v>
      </c>
      <c r="AB45" s="217">
        <v>2</v>
      </c>
      <c r="AC45" s="217">
        <v>1</v>
      </c>
      <c r="AD45" s="214" t="s">
        <v>373</v>
      </c>
      <c r="AE45" s="29" t="s">
        <v>644</v>
      </c>
      <c r="AF45" s="29" t="s">
        <v>710</v>
      </c>
      <c r="AG45" s="232"/>
      <c r="AH45" s="29" t="s">
        <v>1029</v>
      </c>
    </row>
    <row r="46" spans="1:34" ht="13">
      <c r="A46" s="29">
        <v>45</v>
      </c>
      <c r="B46" s="26" t="s">
        <v>315</v>
      </c>
      <c r="C46" s="26" t="s">
        <v>651</v>
      </c>
      <c r="D46" s="29" t="s">
        <v>549</v>
      </c>
      <c r="E46" s="225">
        <v>2</v>
      </c>
      <c r="F46" s="225">
        <v>2</v>
      </c>
      <c r="G46" s="226" t="s">
        <v>373</v>
      </c>
      <c r="H46" s="226" t="s">
        <v>373</v>
      </c>
      <c r="I46" s="229">
        <v>66</v>
      </c>
      <c r="J46" s="226" t="s">
        <v>373</v>
      </c>
      <c r="K46" s="226"/>
      <c r="L46" s="226"/>
      <c r="M46" s="27" t="s">
        <v>1075</v>
      </c>
      <c r="N46" s="27" t="s">
        <v>452</v>
      </c>
      <c r="O46" s="26" t="str">
        <f>Table4[[#This Row],[EN-DC Configuration]]&amp;" "&amp;Table4[[#This Row],[Power Class]]&amp;" "&amp;Table4[[#This Row],[RAN4
Release]]</f>
        <v>DC_2A-2A_n66A PC3 Rel-16</v>
      </c>
      <c r="P46" s="29" t="s">
        <v>992</v>
      </c>
      <c r="Q46" s="29" t="s">
        <v>1207</v>
      </c>
      <c r="R46" s="144">
        <v>0</v>
      </c>
      <c r="S46" s="145">
        <v>0</v>
      </c>
      <c r="T46" s="227">
        <v>0</v>
      </c>
      <c r="U46" s="227">
        <v>0</v>
      </c>
      <c r="V46" s="86"/>
      <c r="W46" s="86"/>
      <c r="X46" s="86"/>
      <c r="Y46" s="29"/>
      <c r="Z46" s="217">
        <v>2</v>
      </c>
      <c r="AA46" s="217">
        <f>Table4[[#This Row],[No. of Component Carriers (LTE)]]+Table4[[#This Row],[No. of Component Carriers (NR)]]</f>
        <v>3</v>
      </c>
      <c r="AB46" s="217">
        <v>2</v>
      </c>
      <c r="AC46" s="217">
        <v>1</v>
      </c>
      <c r="AD46" s="214" t="s">
        <v>373</v>
      </c>
      <c r="AE46" s="29" t="s">
        <v>1299</v>
      </c>
      <c r="AF46" s="29" t="s">
        <v>694</v>
      </c>
      <c r="AG46" s="29"/>
      <c r="AH46" s="29" t="s">
        <v>1029</v>
      </c>
    </row>
    <row r="47" spans="1:34" ht="13">
      <c r="A47" s="29">
        <v>46</v>
      </c>
      <c r="B47" s="26" t="s">
        <v>315</v>
      </c>
      <c r="C47" s="26" t="s">
        <v>652</v>
      </c>
      <c r="D47" s="29" t="s">
        <v>549</v>
      </c>
      <c r="E47" s="225">
        <v>2</v>
      </c>
      <c r="F47" s="225">
        <v>2</v>
      </c>
      <c r="G47" s="226" t="s">
        <v>373</v>
      </c>
      <c r="H47" s="226" t="s">
        <v>373</v>
      </c>
      <c r="I47" s="229">
        <v>71</v>
      </c>
      <c r="J47" s="226" t="s">
        <v>373</v>
      </c>
      <c r="K47" s="226"/>
      <c r="L47" s="226"/>
      <c r="M47" s="27" t="s">
        <v>1075</v>
      </c>
      <c r="N47" s="27" t="s">
        <v>452</v>
      </c>
      <c r="O47" s="26" t="str">
        <f>Table4[[#This Row],[EN-DC Configuration]]&amp;" "&amp;Table4[[#This Row],[Power Class]]&amp;" "&amp;Table4[[#This Row],[RAN4
Release]]</f>
        <v>DC_2A-2A_n71A PC3 Rel-16</v>
      </c>
      <c r="P47" s="29" t="s">
        <v>993</v>
      </c>
      <c r="Q47" s="29"/>
      <c r="R47" s="144">
        <v>0</v>
      </c>
      <c r="S47" s="145">
        <v>0</v>
      </c>
      <c r="T47" s="227">
        <v>0</v>
      </c>
      <c r="U47" s="227">
        <v>0</v>
      </c>
      <c r="V47" s="86"/>
      <c r="W47" s="86"/>
      <c r="X47" s="86"/>
      <c r="Y47" s="29"/>
      <c r="Z47" s="217">
        <v>2</v>
      </c>
      <c r="AA47" s="217">
        <f>Table4[[#This Row],[No. of Component Carriers (LTE)]]+Table4[[#This Row],[No. of Component Carriers (NR)]]</f>
        <v>3</v>
      </c>
      <c r="AB47" s="217">
        <v>2</v>
      </c>
      <c r="AC47" s="217">
        <v>1</v>
      </c>
      <c r="AD47" s="214" t="s">
        <v>373</v>
      </c>
      <c r="AE47" s="29" t="s">
        <v>644</v>
      </c>
      <c r="AF47" s="29" t="s">
        <v>694</v>
      </c>
      <c r="AG47" s="232"/>
      <c r="AH47" s="29" t="s">
        <v>1029</v>
      </c>
    </row>
    <row r="48" spans="1:34" ht="13">
      <c r="A48" s="29">
        <v>47</v>
      </c>
      <c r="B48" s="26" t="s">
        <v>315</v>
      </c>
      <c r="C48" s="26" t="s">
        <v>653</v>
      </c>
      <c r="D48" s="29" t="s">
        <v>549</v>
      </c>
      <c r="E48" s="225">
        <v>2</v>
      </c>
      <c r="F48" s="225">
        <v>2</v>
      </c>
      <c r="G48" s="226" t="s">
        <v>373</v>
      </c>
      <c r="H48" s="226" t="s">
        <v>373</v>
      </c>
      <c r="I48" s="229">
        <v>78</v>
      </c>
      <c r="J48" s="226" t="s">
        <v>373</v>
      </c>
      <c r="K48" s="226"/>
      <c r="L48" s="226"/>
      <c r="M48" s="27" t="s">
        <v>1075</v>
      </c>
      <c r="N48" s="27" t="s">
        <v>452</v>
      </c>
      <c r="O48" s="26" t="str">
        <f>Table4[[#This Row],[EN-DC Configuration]]&amp;" "&amp;Table4[[#This Row],[Power Class]]&amp;" "&amp;Table4[[#This Row],[RAN4
Release]]</f>
        <v>DC_2A-2A_n78A PC3 Rel-16</v>
      </c>
      <c r="P48" s="29" t="s">
        <v>991</v>
      </c>
      <c r="Q48" s="29"/>
      <c r="R48" s="144">
        <v>0</v>
      </c>
      <c r="S48" s="145">
        <v>0</v>
      </c>
      <c r="T48" s="227">
        <v>0</v>
      </c>
      <c r="U48" s="227">
        <v>0</v>
      </c>
      <c r="V48" s="86"/>
      <c r="W48" s="86"/>
      <c r="X48" s="86"/>
      <c r="Y48" s="29"/>
      <c r="Z48" s="217">
        <v>2</v>
      </c>
      <c r="AA48" s="217">
        <f>Table4[[#This Row],[No. of Component Carriers (LTE)]]+Table4[[#This Row],[No. of Component Carriers (NR)]]</f>
        <v>3</v>
      </c>
      <c r="AB48" s="217">
        <v>2</v>
      </c>
      <c r="AC48" s="217">
        <v>1</v>
      </c>
      <c r="AD48" s="214" t="s">
        <v>373</v>
      </c>
      <c r="AE48" s="29" t="s">
        <v>644</v>
      </c>
      <c r="AF48" s="29" t="s">
        <v>694</v>
      </c>
      <c r="AG48" s="232"/>
      <c r="AH48" s="29" t="s">
        <v>1029</v>
      </c>
    </row>
    <row r="49" spans="1:34" ht="13">
      <c r="A49" s="29">
        <v>48</v>
      </c>
      <c r="B49" s="26" t="s">
        <v>315</v>
      </c>
      <c r="C49" s="26" t="s">
        <v>654</v>
      </c>
      <c r="D49" s="29" t="s">
        <v>489</v>
      </c>
      <c r="E49" s="225">
        <v>2</v>
      </c>
      <c r="F49" s="225">
        <v>5</v>
      </c>
      <c r="G49" s="226" t="s">
        <v>373</v>
      </c>
      <c r="H49" s="226" t="s">
        <v>373</v>
      </c>
      <c r="I49" s="225">
        <v>2</v>
      </c>
      <c r="J49" s="226" t="s">
        <v>373</v>
      </c>
      <c r="K49" s="226"/>
      <c r="L49" s="226"/>
      <c r="M49" s="27" t="s">
        <v>1075</v>
      </c>
      <c r="N49" s="27" t="s">
        <v>452</v>
      </c>
      <c r="O49" s="26" t="str">
        <f>Table4[[#This Row],[EN-DC Configuration]]&amp;" "&amp;Table4[[#This Row],[Power Class]]&amp;" "&amp;Table4[[#This Row],[RAN4
Release]]</f>
        <v>DC_2A-5A_n2A PC3 Rel-16</v>
      </c>
      <c r="P49" s="29" t="s">
        <v>992</v>
      </c>
      <c r="Q49" s="29" t="s">
        <v>1227</v>
      </c>
      <c r="R49" s="144">
        <v>0</v>
      </c>
      <c r="S49" s="145">
        <v>0</v>
      </c>
      <c r="T49" s="227">
        <v>0</v>
      </c>
      <c r="U49" s="227">
        <v>0</v>
      </c>
      <c r="V49" s="86"/>
      <c r="W49" s="86"/>
      <c r="X49" s="86"/>
      <c r="Y49" s="29"/>
      <c r="Z49" s="217">
        <v>2</v>
      </c>
      <c r="AA49" s="217">
        <f>Table4[[#This Row],[No. of Component Carriers (LTE)]]+Table4[[#This Row],[No. of Component Carriers (NR)]]</f>
        <v>3</v>
      </c>
      <c r="AB49" s="217">
        <v>2</v>
      </c>
      <c r="AC49" s="217">
        <v>1</v>
      </c>
      <c r="AD49" s="214" t="s">
        <v>373</v>
      </c>
      <c r="AE49" s="29" t="s">
        <v>1299</v>
      </c>
      <c r="AF49" s="29" t="s">
        <v>710</v>
      </c>
      <c r="AG49" s="29"/>
      <c r="AH49" s="29" t="s">
        <v>1029</v>
      </c>
    </row>
    <row r="50" spans="1:34" ht="13">
      <c r="A50" s="29">
        <v>49</v>
      </c>
      <c r="B50" s="26" t="s">
        <v>315</v>
      </c>
      <c r="C50" s="26" t="s">
        <v>387</v>
      </c>
      <c r="D50" s="29" t="s">
        <v>549</v>
      </c>
      <c r="E50" s="225">
        <v>7</v>
      </c>
      <c r="F50" s="225">
        <v>7</v>
      </c>
      <c r="G50" s="226" t="s">
        <v>373</v>
      </c>
      <c r="H50" s="226" t="s">
        <v>373</v>
      </c>
      <c r="I50" s="229">
        <v>78</v>
      </c>
      <c r="J50" s="226" t="s">
        <v>373</v>
      </c>
      <c r="K50" s="226"/>
      <c r="L50" s="226"/>
      <c r="M50" s="27" t="s">
        <v>1075</v>
      </c>
      <c r="N50" s="27" t="s">
        <v>450</v>
      </c>
      <c r="O50" s="26" t="str">
        <f>Table4[[#This Row],[EN-DC Configuration]]&amp;" "&amp;Table4[[#This Row],[Power Class]]&amp;" "&amp;Table4[[#This Row],[RAN4
Release]]</f>
        <v>DC_7A-7A_n78A PC3 Rel-15</v>
      </c>
      <c r="P50" s="29" t="s">
        <v>993</v>
      </c>
      <c r="Q50" s="29"/>
      <c r="R50" s="86">
        <v>6.6666666666666666E-2</v>
      </c>
      <c r="S50" s="86">
        <v>7.0000000000000007E-2</v>
      </c>
      <c r="T50" s="86">
        <v>6.6666666666666666E-2</v>
      </c>
      <c r="U50" s="86">
        <v>0.06</v>
      </c>
      <c r="V50" s="86">
        <v>0.06</v>
      </c>
      <c r="W50" s="86">
        <v>0.06</v>
      </c>
      <c r="X50" s="86">
        <v>0.05</v>
      </c>
      <c r="Y50" s="86">
        <v>0.05</v>
      </c>
      <c r="Z50" s="217">
        <v>2</v>
      </c>
      <c r="AA50" s="217">
        <f>Table4[[#This Row],[No. of Component Carriers (LTE)]]+Table4[[#This Row],[No. of Component Carriers (NR)]]</f>
        <v>3</v>
      </c>
      <c r="AB50" s="217">
        <v>2</v>
      </c>
      <c r="AC50" s="217">
        <v>1</v>
      </c>
      <c r="AD50" s="214" t="s">
        <v>373</v>
      </c>
      <c r="AE50" s="29" t="s">
        <v>492</v>
      </c>
      <c r="AF50" s="60" t="s">
        <v>694</v>
      </c>
      <c r="AG50" s="29"/>
      <c r="AH50" s="29" t="s">
        <v>1029</v>
      </c>
    </row>
    <row r="51" spans="1:34" ht="13">
      <c r="A51" s="29">
        <v>50</v>
      </c>
      <c r="B51" s="26" t="s">
        <v>315</v>
      </c>
      <c r="C51" s="26" t="s">
        <v>384</v>
      </c>
      <c r="D51" s="29"/>
      <c r="E51" s="225">
        <v>7</v>
      </c>
      <c r="F51" s="226" t="s">
        <v>373</v>
      </c>
      <c r="G51" s="226" t="s">
        <v>373</v>
      </c>
      <c r="H51" s="226" t="s">
        <v>373</v>
      </c>
      <c r="I51" s="229">
        <v>78</v>
      </c>
      <c r="J51" s="226" t="s">
        <v>373</v>
      </c>
      <c r="K51" s="226"/>
      <c r="L51" s="226"/>
      <c r="M51" s="27" t="s">
        <v>1075</v>
      </c>
      <c r="N51" s="27" t="s">
        <v>450</v>
      </c>
      <c r="O51" s="26" t="str">
        <f>Table4[[#This Row],[EN-DC Configuration]]&amp;" "&amp;Table4[[#This Row],[Power Class]]&amp;" "&amp;Table4[[#This Row],[RAN4
Release]]</f>
        <v>DC_7C_n78A PC3 Rel-15</v>
      </c>
      <c r="P51" s="29" t="s">
        <v>992</v>
      </c>
      <c r="Q51" s="29" t="s">
        <v>632</v>
      </c>
      <c r="R51" s="86"/>
      <c r="S51" s="29"/>
      <c r="T51" s="29"/>
      <c r="U51" s="29"/>
      <c r="V51" s="29"/>
      <c r="W51" s="29"/>
      <c r="X51" s="29"/>
      <c r="Y51" s="29"/>
      <c r="Z51" s="217">
        <v>2</v>
      </c>
      <c r="AA51" s="217">
        <f>Table4[[#This Row],[No. of Component Carriers (LTE)]]+Table4[[#This Row],[No. of Component Carriers (NR)]]</f>
        <v>3</v>
      </c>
      <c r="AB51" s="217">
        <v>2</v>
      </c>
      <c r="AC51" s="217">
        <v>1</v>
      </c>
      <c r="AD51" s="214" t="s">
        <v>373</v>
      </c>
      <c r="AE51" s="29" t="s">
        <v>540</v>
      </c>
      <c r="AF51" s="60" t="s">
        <v>694</v>
      </c>
      <c r="AG51" s="29"/>
      <c r="AH51" s="29" t="s">
        <v>1029</v>
      </c>
    </row>
    <row r="52" spans="1:34" ht="13">
      <c r="A52" s="29">
        <v>51</v>
      </c>
      <c r="B52" s="26" t="s">
        <v>315</v>
      </c>
      <c r="C52" s="26" t="s">
        <v>490</v>
      </c>
      <c r="D52" s="29" t="s">
        <v>549</v>
      </c>
      <c r="E52" s="231">
        <v>66</v>
      </c>
      <c r="F52" s="226" t="s">
        <v>373</v>
      </c>
      <c r="G52" s="226" t="s">
        <v>373</v>
      </c>
      <c r="H52" s="226" t="s">
        <v>373</v>
      </c>
      <c r="I52" s="229">
        <v>71</v>
      </c>
      <c r="J52" s="226" t="s">
        <v>373</v>
      </c>
      <c r="K52" s="226"/>
      <c r="L52" s="226"/>
      <c r="M52" s="27" t="s">
        <v>1075</v>
      </c>
      <c r="N52" s="27" t="s">
        <v>452</v>
      </c>
      <c r="O52" s="26" t="str">
        <f>Table4[[#This Row],[EN-DC Configuration]]&amp;" "&amp;Table4[[#This Row],[Power Class]]&amp;" "&amp;Table4[[#This Row],[RAN4
Release]]</f>
        <v>DC_66C_n71A PC3 Rel-16</v>
      </c>
      <c r="P52" s="29" t="s">
        <v>991</v>
      </c>
      <c r="Q52" s="29"/>
      <c r="R52" s="144">
        <v>0</v>
      </c>
      <c r="S52" s="145">
        <v>0</v>
      </c>
      <c r="T52" s="227">
        <v>0</v>
      </c>
      <c r="U52" s="86">
        <v>0</v>
      </c>
      <c r="V52" s="86">
        <v>0</v>
      </c>
      <c r="W52" s="86">
        <v>0</v>
      </c>
      <c r="X52" s="86">
        <v>0</v>
      </c>
      <c r="Y52" s="86">
        <v>0</v>
      </c>
      <c r="Z52" s="217">
        <v>2</v>
      </c>
      <c r="AA52" s="217">
        <f>Table4[[#This Row],[No. of Component Carriers (LTE)]]+Table4[[#This Row],[No. of Component Carriers (NR)]]</f>
        <v>3</v>
      </c>
      <c r="AB52" s="217">
        <v>2</v>
      </c>
      <c r="AC52" s="217">
        <v>1</v>
      </c>
      <c r="AD52" s="214" t="s">
        <v>373</v>
      </c>
      <c r="AE52" s="29" t="s">
        <v>467</v>
      </c>
      <c r="AF52" s="60" t="s">
        <v>694</v>
      </c>
      <c r="AG52" s="232"/>
      <c r="AH52" s="29" t="s">
        <v>1029</v>
      </c>
    </row>
    <row r="53" spans="1:34" ht="13">
      <c r="A53" s="29">
        <v>53</v>
      </c>
      <c r="B53" s="26" t="s">
        <v>315</v>
      </c>
      <c r="C53" s="26" t="s">
        <v>1121</v>
      </c>
      <c r="D53" s="29" t="s">
        <v>648</v>
      </c>
      <c r="E53" s="225">
        <v>2</v>
      </c>
      <c r="F53" s="226" t="s">
        <v>373</v>
      </c>
      <c r="G53" s="226" t="s">
        <v>373</v>
      </c>
      <c r="H53" s="226" t="s">
        <v>373</v>
      </c>
      <c r="I53" s="226">
        <v>77</v>
      </c>
      <c r="J53" s="226">
        <v>77</v>
      </c>
      <c r="K53" s="226"/>
      <c r="L53" s="226"/>
      <c r="M53" s="27" t="s">
        <v>1075</v>
      </c>
      <c r="N53" s="27" t="s">
        <v>641</v>
      </c>
      <c r="O53" s="26" t="str">
        <f>Table4[[#This Row],[EN-DC Configuration]]&amp;" "&amp;Table4[[#This Row],[Power Class]]&amp;" "&amp;Table4[[#This Row],[RAN4
Release]]</f>
        <v>DC_2A_n77(2A) PC3 Rel-17</v>
      </c>
      <c r="P53" s="29" t="s">
        <v>992</v>
      </c>
      <c r="Q53" s="29" t="s">
        <v>1077</v>
      </c>
      <c r="R53" s="86"/>
      <c r="S53" s="146"/>
      <c r="T53" s="227"/>
      <c r="U53" s="86"/>
      <c r="V53" s="86"/>
      <c r="W53" s="86"/>
      <c r="X53" s="86"/>
      <c r="Y53" s="86"/>
      <c r="Z53" s="217">
        <v>2</v>
      </c>
      <c r="AA53" s="217">
        <f>Table4[[#This Row],[No. of Component Carriers (LTE)]]+Table4[[#This Row],[No. of Component Carriers (NR)]]</f>
        <v>3</v>
      </c>
      <c r="AB53" s="217">
        <v>1</v>
      </c>
      <c r="AC53" s="217">
        <v>2</v>
      </c>
      <c r="AD53" s="214" t="s">
        <v>459</v>
      </c>
      <c r="AE53" s="29" t="s">
        <v>469</v>
      </c>
      <c r="AF53" s="60" t="s">
        <v>843</v>
      </c>
      <c r="AG53" s="29"/>
      <c r="AH53" s="29"/>
    </row>
    <row r="54" spans="1:34" ht="13">
      <c r="A54" s="29">
        <v>54</v>
      </c>
      <c r="B54" s="26" t="s">
        <v>315</v>
      </c>
      <c r="C54" s="26" t="s">
        <v>982</v>
      </c>
      <c r="D54" s="29" t="s">
        <v>549</v>
      </c>
      <c r="E54" s="225">
        <v>2</v>
      </c>
      <c r="F54" s="226" t="s">
        <v>373</v>
      </c>
      <c r="G54" s="226" t="s">
        <v>373</v>
      </c>
      <c r="H54" s="226" t="s">
        <v>373</v>
      </c>
      <c r="I54" s="229">
        <v>78</v>
      </c>
      <c r="J54" s="226" t="s">
        <v>373</v>
      </c>
      <c r="K54" s="226"/>
      <c r="L54" s="226"/>
      <c r="M54" s="27" t="s">
        <v>1075</v>
      </c>
      <c r="N54" s="27" t="s">
        <v>452</v>
      </c>
      <c r="O54" s="26" t="str">
        <f>Table4[[#This Row],[EN-DC Configuration]]&amp;" "&amp;Table4[[#This Row],[Power Class]]&amp;" "&amp;Table4[[#This Row],[RAN4
Release]]</f>
        <v>DC_2A_n78(2A) PC3 Rel-16</v>
      </c>
      <c r="P54" s="29" t="s">
        <v>991</v>
      </c>
      <c r="Q54" s="29"/>
      <c r="R54" s="144">
        <v>0</v>
      </c>
      <c r="S54" s="145">
        <v>0</v>
      </c>
      <c r="T54" s="227">
        <v>0</v>
      </c>
      <c r="U54" s="227">
        <v>0</v>
      </c>
      <c r="V54" s="86"/>
      <c r="W54" s="86"/>
      <c r="X54" s="86"/>
      <c r="Y54" s="86"/>
      <c r="Z54" s="217">
        <v>2</v>
      </c>
      <c r="AA54" s="217">
        <f>Table4[[#This Row],[No. of Component Carriers (LTE)]]+Table4[[#This Row],[No. of Component Carriers (NR)]]</f>
        <v>3</v>
      </c>
      <c r="AB54" s="217">
        <v>1</v>
      </c>
      <c r="AC54" s="217">
        <v>2</v>
      </c>
      <c r="AD54" s="214" t="s">
        <v>459</v>
      </c>
      <c r="AE54" s="29" t="s">
        <v>469</v>
      </c>
      <c r="AF54" s="60" t="s">
        <v>830</v>
      </c>
      <c r="AG54" s="209"/>
      <c r="AH54" s="29"/>
    </row>
    <row r="55" spans="1:34" ht="13">
      <c r="A55" s="29">
        <v>55</v>
      </c>
      <c r="B55" s="26" t="s">
        <v>315</v>
      </c>
      <c r="C55" s="26" t="s">
        <v>775</v>
      </c>
      <c r="D55" s="29" t="s">
        <v>549</v>
      </c>
      <c r="E55" s="225">
        <v>7</v>
      </c>
      <c r="F55" s="226" t="s">
        <v>373</v>
      </c>
      <c r="G55" s="226" t="s">
        <v>373</v>
      </c>
      <c r="H55" s="226" t="s">
        <v>373</v>
      </c>
      <c r="I55" s="229">
        <v>77</v>
      </c>
      <c r="J55" s="226" t="s">
        <v>373</v>
      </c>
      <c r="K55" s="226"/>
      <c r="L55" s="226"/>
      <c r="M55" s="27" t="s">
        <v>1075</v>
      </c>
      <c r="N55" s="27" t="s">
        <v>641</v>
      </c>
      <c r="O55" s="26" t="str">
        <f>Table4[[#This Row],[EN-DC Configuration]]&amp;" "&amp;Table4[[#This Row],[Power Class]]&amp;" "&amp;Table4[[#This Row],[RAN4
Release]]</f>
        <v>DC_7A_n77(2A) PC3 Rel-17</v>
      </c>
      <c r="P55" s="29" t="s">
        <v>991</v>
      </c>
      <c r="Q55" s="29"/>
      <c r="R55" s="146">
        <v>0</v>
      </c>
      <c r="S55" s="146">
        <v>0</v>
      </c>
      <c r="T55" s="228">
        <v>0</v>
      </c>
      <c r="U55" s="227">
        <v>0</v>
      </c>
      <c r="V55" s="86"/>
      <c r="W55" s="86"/>
      <c r="X55" s="86"/>
      <c r="Y55" s="86"/>
      <c r="Z55" s="217">
        <v>2</v>
      </c>
      <c r="AA55" s="217">
        <f>Table4[[#This Row],[No. of Component Carriers (LTE)]]+Table4[[#This Row],[No. of Component Carriers (NR)]]</f>
        <v>3</v>
      </c>
      <c r="AB55" s="217">
        <v>1</v>
      </c>
      <c r="AC55" s="217">
        <v>2</v>
      </c>
      <c r="AD55" s="214" t="s">
        <v>459</v>
      </c>
      <c r="AE55" s="29" t="s">
        <v>1235</v>
      </c>
      <c r="AF55" s="60" t="s">
        <v>830</v>
      </c>
      <c r="AG55" s="209"/>
      <c r="AH55" s="29"/>
    </row>
    <row r="56" spans="1:34" ht="13">
      <c r="A56" s="29">
        <v>56</v>
      </c>
      <c r="B56" s="26" t="s">
        <v>315</v>
      </c>
      <c r="C56" s="26" t="s">
        <v>749</v>
      </c>
      <c r="D56" s="29" t="s">
        <v>549</v>
      </c>
      <c r="E56" s="225">
        <v>7</v>
      </c>
      <c r="F56" s="226" t="s">
        <v>373</v>
      </c>
      <c r="G56" s="226" t="s">
        <v>373</v>
      </c>
      <c r="H56" s="226" t="s">
        <v>373</v>
      </c>
      <c r="I56" s="229">
        <v>78</v>
      </c>
      <c r="J56" s="226" t="s">
        <v>373</v>
      </c>
      <c r="K56" s="226"/>
      <c r="L56" s="226"/>
      <c r="M56" s="27" t="s">
        <v>1075</v>
      </c>
      <c r="N56" s="27" t="s">
        <v>452</v>
      </c>
      <c r="O56" s="26" t="str">
        <f>Table4[[#This Row],[EN-DC Configuration]]&amp;" "&amp;Table4[[#This Row],[Power Class]]&amp;" "&amp;Table4[[#This Row],[RAN4
Release]]</f>
        <v>DC_7A_n78(2A) PC3 Rel-16</v>
      </c>
      <c r="P56" s="29" t="s">
        <v>991</v>
      </c>
      <c r="Q56" s="29"/>
      <c r="R56" s="144">
        <v>0</v>
      </c>
      <c r="S56" s="145">
        <v>0</v>
      </c>
      <c r="T56" s="227">
        <v>0</v>
      </c>
      <c r="U56" s="227">
        <v>0</v>
      </c>
      <c r="V56" s="86"/>
      <c r="W56" s="86"/>
      <c r="X56" s="86"/>
      <c r="Y56" s="86"/>
      <c r="Z56" s="217">
        <v>2</v>
      </c>
      <c r="AA56" s="217">
        <f>Table4[[#This Row],[No. of Component Carriers (LTE)]]+Table4[[#This Row],[No. of Component Carriers (NR)]]</f>
        <v>3</v>
      </c>
      <c r="AB56" s="217">
        <v>1</v>
      </c>
      <c r="AC56" s="217">
        <v>2</v>
      </c>
      <c r="AD56" s="214" t="s">
        <v>459</v>
      </c>
      <c r="AE56" s="29" t="s">
        <v>469</v>
      </c>
      <c r="AF56" s="60" t="s">
        <v>830</v>
      </c>
      <c r="AG56" s="209"/>
      <c r="AH56" s="29"/>
    </row>
    <row r="57" spans="1:34" ht="13">
      <c r="A57" s="29">
        <v>57</v>
      </c>
      <c r="B57" s="26" t="s">
        <v>315</v>
      </c>
      <c r="C57" s="26" t="s">
        <v>1122</v>
      </c>
      <c r="D57" s="29" t="s">
        <v>776</v>
      </c>
      <c r="E57" s="226">
        <v>12</v>
      </c>
      <c r="F57" s="226" t="s">
        <v>373</v>
      </c>
      <c r="G57" s="226" t="s">
        <v>373</v>
      </c>
      <c r="H57" s="226" t="s">
        <v>373</v>
      </c>
      <c r="I57" s="226">
        <v>77</v>
      </c>
      <c r="J57" s="226">
        <v>77</v>
      </c>
      <c r="K57" s="226"/>
      <c r="L57" s="226"/>
      <c r="M57" s="27" t="s">
        <v>1075</v>
      </c>
      <c r="N57" s="27" t="s">
        <v>641</v>
      </c>
      <c r="O57" s="26" t="str">
        <f>Table4[[#This Row],[EN-DC Configuration]]&amp;" "&amp;Table4[[#This Row],[Power Class]]&amp;" "&amp;Table4[[#This Row],[RAN4
Release]]</f>
        <v>DC_12A_n77(2A) PC3 Rel-17</v>
      </c>
      <c r="P57" s="29" t="s">
        <v>992</v>
      </c>
      <c r="Q57" s="29" t="s">
        <v>1077</v>
      </c>
      <c r="R57" s="86"/>
      <c r="S57" s="146"/>
      <c r="T57" s="227"/>
      <c r="U57" s="86"/>
      <c r="V57" s="86"/>
      <c r="W57" s="86"/>
      <c r="X57" s="86"/>
      <c r="Y57" s="86"/>
      <c r="Z57" s="217">
        <v>2</v>
      </c>
      <c r="AA57" s="217">
        <f>Table4[[#This Row],[No. of Component Carriers (LTE)]]+Table4[[#This Row],[No. of Component Carriers (NR)]]</f>
        <v>3</v>
      </c>
      <c r="AB57" s="217">
        <v>1</v>
      </c>
      <c r="AC57" s="217">
        <v>2</v>
      </c>
      <c r="AD57" s="214" t="s">
        <v>459</v>
      </c>
      <c r="AE57" s="29" t="s">
        <v>469</v>
      </c>
      <c r="AF57" s="60" t="s">
        <v>843</v>
      </c>
      <c r="AG57" s="29"/>
      <c r="AH57" s="29"/>
    </row>
    <row r="58" spans="1:34" ht="13">
      <c r="A58" s="29">
        <v>58</v>
      </c>
      <c r="B58" s="26" t="s">
        <v>315</v>
      </c>
      <c r="C58" s="26" t="s">
        <v>751</v>
      </c>
      <c r="D58" s="29" t="s">
        <v>549</v>
      </c>
      <c r="E58" s="231">
        <v>12</v>
      </c>
      <c r="F58" s="229" t="s">
        <v>373</v>
      </c>
      <c r="G58" s="226" t="s">
        <v>373</v>
      </c>
      <c r="H58" s="226" t="s">
        <v>373</v>
      </c>
      <c r="I58" s="229">
        <v>78</v>
      </c>
      <c r="J58" s="226" t="s">
        <v>373</v>
      </c>
      <c r="K58" s="226"/>
      <c r="L58" s="226"/>
      <c r="M58" s="27" t="s">
        <v>1075</v>
      </c>
      <c r="N58" s="27" t="s">
        <v>452</v>
      </c>
      <c r="O58" s="26" t="str">
        <f>Table4[[#This Row],[EN-DC Configuration]]&amp;" "&amp;Table4[[#This Row],[Power Class]]&amp;" "&amp;Table4[[#This Row],[RAN4
Release]]</f>
        <v>DC_12A_n78(2A) PC3 Rel-16</v>
      </c>
      <c r="P58" s="29" t="s">
        <v>993</v>
      </c>
      <c r="Q58" s="29"/>
      <c r="R58" s="144">
        <v>0</v>
      </c>
      <c r="S58" s="145">
        <v>0</v>
      </c>
      <c r="T58" s="227">
        <v>0</v>
      </c>
      <c r="U58" s="227">
        <v>0</v>
      </c>
      <c r="V58" s="86"/>
      <c r="W58" s="86"/>
      <c r="X58" s="86"/>
      <c r="Y58" s="86"/>
      <c r="Z58" s="217">
        <v>2</v>
      </c>
      <c r="AA58" s="217">
        <f>Table4[[#This Row],[No. of Component Carriers (LTE)]]+Table4[[#This Row],[No. of Component Carriers (NR)]]</f>
        <v>3</v>
      </c>
      <c r="AB58" s="217">
        <v>1</v>
      </c>
      <c r="AC58" s="217">
        <v>2</v>
      </c>
      <c r="AD58" s="214" t="s">
        <v>459</v>
      </c>
      <c r="AE58" s="29" t="s">
        <v>469</v>
      </c>
      <c r="AF58" s="60" t="s">
        <v>830</v>
      </c>
      <c r="AG58" s="209"/>
      <c r="AH58" s="29"/>
    </row>
    <row r="59" spans="1:34" ht="13">
      <c r="A59" s="29">
        <v>60</v>
      </c>
      <c r="B59" s="26" t="s">
        <v>315</v>
      </c>
      <c r="C59" s="26" t="s">
        <v>1123</v>
      </c>
      <c r="D59" s="29" t="s">
        <v>685</v>
      </c>
      <c r="E59" s="226">
        <v>66</v>
      </c>
      <c r="F59" s="226" t="s">
        <v>373</v>
      </c>
      <c r="G59" s="226" t="s">
        <v>373</v>
      </c>
      <c r="H59" s="226" t="s">
        <v>373</v>
      </c>
      <c r="I59" s="226">
        <v>77</v>
      </c>
      <c r="J59" s="226">
        <v>77</v>
      </c>
      <c r="K59" s="226"/>
      <c r="L59" s="226"/>
      <c r="M59" s="27" t="s">
        <v>1075</v>
      </c>
      <c r="N59" s="27" t="s">
        <v>641</v>
      </c>
      <c r="O59" s="26" t="str">
        <f>Table4[[#This Row],[EN-DC Configuration]]&amp;" "&amp;Table4[[#This Row],[Power Class]]&amp;" "&amp;Table4[[#This Row],[RAN4
Release]]</f>
        <v>DC_66A_n77(2A) PC3 Rel-17</v>
      </c>
      <c r="P59" s="29" t="s">
        <v>992</v>
      </c>
      <c r="Q59" s="29" t="s">
        <v>1077</v>
      </c>
      <c r="R59" s="86"/>
      <c r="S59" s="146"/>
      <c r="T59" s="227"/>
      <c r="U59" s="86"/>
      <c r="V59" s="86"/>
      <c r="W59" s="86"/>
      <c r="X59" s="86"/>
      <c r="Y59" s="86"/>
      <c r="Z59" s="217">
        <v>2</v>
      </c>
      <c r="AA59" s="217">
        <f>Table4[[#This Row],[No. of Component Carriers (LTE)]]+Table4[[#This Row],[No. of Component Carriers (NR)]]</f>
        <v>3</v>
      </c>
      <c r="AB59" s="217">
        <v>1</v>
      </c>
      <c r="AC59" s="217">
        <v>2</v>
      </c>
      <c r="AD59" s="214" t="s">
        <v>459</v>
      </c>
      <c r="AE59" s="29" t="s">
        <v>619</v>
      </c>
      <c r="AF59" s="60" t="s">
        <v>843</v>
      </c>
      <c r="AG59" s="29"/>
      <c r="AH59" s="29"/>
    </row>
    <row r="60" spans="1:34" ht="13">
      <c r="A60" s="29">
        <v>61</v>
      </c>
      <c r="B60" s="26" t="s">
        <v>315</v>
      </c>
      <c r="C60" s="26" t="s">
        <v>750</v>
      </c>
      <c r="D60" s="29" t="s">
        <v>549</v>
      </c>
      <c r="E60" s="231">
        <v>66</v>
      </c>
      <c r="F60" s="229" t="s">
        <v>373</v>
      </c>
      <c r="G60" s="226" t="s">
        <v>373</v>
      </c>
      <c r="H60" s="226" t="s">
        <v>373</v>
      </c>
      <c r="I60" s="229">
        <v>78</v>
      </c>
      <c r="J60" s="226" t="s">
        <v>373</v>
      </c>
      <c r="K60" s="226"/>
      <c r="L60" s="226"/>
      <c r="M60" s="27" t="s">
        <v>1075</v>
      </c>
      <c r="N60" s="27" t="s">
        <v>452</v>
      </c>
      <c r="O60" s="26" t="str">
        <f>Table4[[#This Row],[EN-DC Configuration]]&amp;" "&amp;Table4[[#This Row],[Power Class]]&amp;" "&amp;Table4[[#This Row],[RAN4
Release]]</f>
        <v>DC_66A_n78(2A) PC3 Rel-16</v>
      </c>
      <c r="P60" s="29" t="s">
        <v>991</v>
      </c>
      <c r="Q60" s="29"/>
      <c r="R60" s="144">
        <v>0</v>
      </c>
      <c r="S60" s="145">
        <v>0</v>
      </c>
      <c r="T60" s="227">
        <v>0</v>
      </c>
      <c r="U60" s="227">
        <v>0</v>
      </c>
      <c r="V60" s="86"/>
      <c r="W60" s="86"/>
      <c r="X60" s="86"/>
      <c r="Y60" s="86"/>
      <c r="Z60" s="217">
        <v>2</v>
      </c>
      <c r="AA60" s="217">
        <f>Table4[[#This Row],[No. of Component Carriers (LTE)]]+Table4[[#This Row],[No. of Component Carriers (NR)]]</f>
        <v>3</v>
      </c>
      <c r="AB60" s="217">
        <v>1</v>
      </c>
      <c r="AC60" s="217">
        <v>2</v>
      </c>
      <c r="AD60" s="214" t="s">
        <v>459</v>
      </c>
      <c r="AE60" s="29" t="s">
        <v>469</v>
      </c>
      <c r="AF60" s="60" t="s">
        <v>830</v>
      </c>
      <c r="AG60" s="209"/>
      <c r="AH60" s="29"/>
    </row>
    <row r="61" spans="1:34" ht="13">
      <c r="A61" s="29">
        <v>62</v>
      </c>
      <c r="B61" s="26" t="s">
        <v>315</v>
      </c>
      <c r="C61" s="26" t="s">
        <v>790</v>
      </c>
      <c r="D61" s="29" t="s">
        <v>549</v>
      </c>
      <c r="E61" s="225">
        <v>7</v>
      </c>
      <c r="F61" s="225">
        <v>7</v>
      </c>
      <c r="G61" s="226" t="s">
        <v>373</v>
      </c>
      <c r="H61" s="226" t="s">
        <v>373</v>
      </c>
      <c r="I61" s="229">
        <v>77</v>
      </c>
      <c r="J61" s="226" t="s">
        <v>373</v>
      </c>
      <c r="K61" s="226"/>
      <c r="L61" s="226"/>
      <c r="M61" s="27" t="s">
        <v>1075</v>
      </c>
      <c r="N61" s="27" t="s">
        <v>641</v>
      </c>
      <c r="O61" s="26" t="str">
        <f>Table4[[#This Row],[EN-DC Configuration]]&amp;" "&amp;Table4[[#This Row],[Power Class]]&amp;" "&amp;Table4[[#This Row],[RAN4
Release]]</f>
        <v>DC_7A-7A_n77(2A) PC3 Rel-17</v>
      </c>
      <c r="P61" s="29" t="s">
        <v>991</v>
      </c>
      <c r="Q61" s="29"/>
      <c r="R61" s="146">
        <v>0</v>
      </c>
      <c r="S61" s="146">
        <v>0</v>
      </c>
      <c r="T61" s="228">
        <v>0</v>
      </c>
      <c r="U61" s="227">
        <v>0</v>
      </c>
      <c r="V61" s="86"/>
      <c r="W61" s="86"/>
      <c r="X61" s="86"/>
      <c r="Y61" s="86"/>
      <c r="Z61" s="217">
        <v>2</v>
      </c>
      <c r="AA61" s="217">
        <f>Table4[[#This Row],[No. of Component Carriers (LTE)]]+Table4[[#This Row],[No. of Component Carriers (NR)]]</f>
        <v>4</v>
      </c>
      <c r="AB61" s="217">
        <v>2</v>
      </c>
      <c r="AC61" s="217">
        <v>2</v>
      </c>
      <c r="AD61" s="214" t="s">
        <v>459</v>
      </c>
      <c r="AE61" s="29" t="s">
        <v>492</v>
      </c>
      <c r="AF61" s="60" t="s">
        <v>822</v>
      </c>
      <c r="AG61" s="209"/>
      <c r="AH61" s="29" t="s">
        <v>1029</v>
      </c>
    </row>
    <row r="62" spans="1:34" ht="13">
      <c r="A62" s="29">
        <v>63</v>
      </c>
      <c r="B62" s="26" t="s">
        <v>315</v>
      </c>
      <c r="C62" s="26" t="s">
        <v>763</v>
      </c>
      <c r="D62" s="29" t="s">
        <v>549</v>
      </c>
      <c r="E62" s="225">
        <v>7</v>
      </c>
      <c r="F62" s="225">
        <v>7</v>
      </c>
      <c r="G62" s="226" t="s">
        <v>373</v>
      </c>
      <c r="H62" s="226" t="s">
        <v>373</v>
      </c>
      <c r="I62" s="229">
        <v>78</v>
      </c>
      <c r="J62" s="226" t="s">
        <v>373</v>
      </c>
      <c r="K62" s="226"/>
      <c r="L62" s="226"/>
      <c r="M62" s="27" t="s">
        <v>1075</v>
      </c>
      <c r="N62" s="27" t="s">
        <v>452</v>
      </c>
      <c r="O62" s="26" t="str">
        <f>Table4[[#This Row],[EN-DC Configuration]]&amp;" "&amp;Table4[[#This Row],[Power Class]]&amp;" "&amp;Table4[[#This Row],[RAN4
Release]]</f>
        <v>DC_7A-7A_n78(2A) PC3 Rel-16</v>
      </c>
      <c r="P62" s="29" t="s">
        <v>991</v>
      </c>
      <c r="Q62" s="29"/>
      <c r="R62" s="144">
        <v>0</v>
      </c>
      <c r="S62" s="145">
        <v>0</v>
      </c>
      <c r="T62" s="227">
        <v>0</v>
      </c>
      <c r="U62" s="227">
        <v>0</v>
      </c>
      <c r="V62" s="86"/>
      <c r="W62" s="86"/>
      <c r="X62" s="86"/>
      <c r="Y62" s="86"/>
      <c r="Z62" s="217">
        <v>2</v>
      </c>
      <c r="AA62" s="217">
        <f>Table4[[#This Row],[No. of Component Carriers (LTE)]]+Table4[[#This Row],[No. of Component Carriers (NR)]]</f>
        <v>4</v>
      </c>
      <c r="AB62" s="217">
        <v>2</v>
      </c>
      <c r="AC62" s="217">
        <v>2</v>
      </c>
      <c r="AD62" s="214" t="s">
        <v>459</v>
      </c>
      <c r="AE62" s="29" t="s">
        <v>469</v>
      </c>
      <c r="AF62" s="60" t="s">
        <v>822</v>
      </c>
      <c r="AG62" s="209"/>
      <c r="AH62" s="29" t="s">
        <v>1029</v>
      </c>
    </row>
    <row r="63" spans="1:34" ht="13">
      <c r="A63" s="29">
        <v>64</v>
      </c>
      <c r="B63" s="26" t="s">
        <v>315</v>
      </c>
      <c r="C63" s="26" t="s">
        <v>793</v>
      </c>
      <c r="D63" s="29" t="s">
        <v>549</v>
      </c>
      <c r="E63" s="225">
        <v>7</v>
      </c>
      <c r="F63" s="226" t="s">
        <v>373</v>
      </c>
      <c r="G63" s="229" t="s">
        <v>373</v>
      </c>
      <c r="H63" s="229" t="s">
        <v>373</v>
      </c>
      <c r="I63" s="229">
        <v>77</v>
      </c>
      <c r="J63" s="226" t="s">
        <v>373</v>
      </c>
      <c r="K63" s="226"/>
      <c r="L63" s="226"/>
      <c r="M63" s="27" t="s">
        <v>1075</v>
      </c>
      <c r="N63" s="27" t="s">
        <v>641</v>
      </c>
      <c r="O63" s="26" t="str">
        <f>Table4[[#This Row],[EN-DC Configuration]]&amp;" "&amp;Table4[[#This Row],[Power Class]]&amp;" "&amp;Table4[[#This Row],[RAN4
Release]]</f>
        <v>DC_7C_n77(2A) PC3 Rel-17</v>
      </c>
      <c r="P63" s="29" t="s">
        <v>991</v>
      </c>
      <c r="Q63" s="29"/>
      <c r="R63" s="146">
        <v>0</v>
      </c>
      <c r="S63" s="146">
        <v>0</v>
      </c>
      <c r="T63" s="228">
        <v>0</v>
      </c>
      <c r="U63" s="227">
        <v>0</v>
      </c>
      <c r="V63" s="86"/>
      <c r="W63" s="86"/>
      <c r="X63" s="86"/>
      <c r="Y63" s="86"/>
      <c r="Z63" s="217">
        <v>2</v>
      </c>
      <c r="AA63" s="217">
        <f>Table4[[#This Row],[No. of Component Carriers (LTE)]]+Table4[[#This Row],[No. of Component Carriers (NR)]]</f>
        <v>4</v>
      </c>
      <c r="AB63" s="217">
        <v>2</v>
      </c>
      <c r="AC63" s="217">
        <v>2</v>
      </c>
      <c r="AD63" s="214" t="s">
        <v>459</v>
      </c>
      <c r="AE63" s="29" t="s">
        <v>469</v>
      </c>
      <c r="AF63" s="60" t="s">
        <v>822</v>
      </c>
      <c r="AG63" s="209"/>
      <c r="AH63" s="29" t="s">
        <v>1029</v>
      </c>
    </row>
    <row r="64" spans="1:34" ht="13">
      <c r="A64" s="29">
        <v>65</v>
      </c>
      <c r="B64" s="26" t="s">
        <v>315</v>
      </c>
      <c r="C64" s="26" t="s">
        <v>766</v>
      </c>
      <c r="D64" s="26"/>
      <c r="E64" s="225">
        <v>7</v>
      </c>
      <c r="F64" s="226" t="s">
        <v>373</v>
      </c>
      <c r="G64" s="226" t="s">
        <v>373</v>
      </c>
      <c r="H64" s="226" t="s">
        <v>373</v>
      </c>
      <c r="I64" s="229">
        <v>78</v>
      </c>
      <c r="J64" s="226" t="s">
        <v>373</v>
      </c>
      <c r="K64" s="226"/>
      <c r="L64" s="226"/>
      <c r="M64" s="27" t="s">
        <v>1075</v>
      </c>
      <c r="N64" s="27" t="s">
        <v>452</v>
      </c>
      <c r="O64" s="26" t="str">
        <f>Table4[[#This Row],[EN-DC Configuration]]&amp;" "&amp;Table4[[#This Row],[Power Class]]&amp;" "&amp;Table4[[#This Row],[RAN4
Release]]</f>
        <v>DC_7C_n78(2A) PC3 Rel-16</v>
      </c>
      <c r="P64" s="29" t="s">
        <v>991</v>
      </c>
      <c r="Q64" s="29"/>
      <c r="R64" s="144">
        <v>0</v>
      </c>
      <c r="S64" s="145">
        <v>0</v>
      </c>
      <c r="T64" s="227">
        <v>0</v>
      </c>
      <c r="U64" s="227">
        <v>0</v>
      </c>
      <c r="V64" s="86"/>
      <c r="W64" s="86"/>
      <c r="X64" s="86"/>
      <c r="Y64" s="86"/>
      <c r="Z64" s="217">
        <v>2</v>
      </c>
      <c r="AA64" s="217">
        <f>Table4[[#This Row],[No. of Component Carriers (LTE)]]+Table4[[#This Row],[No. of Component Carriers (NR)]]</f>
        <v>4</v>
      </c>
      <c r="AB64" s="217">
        <v>2</v>
      </c>
      <c r="AC64" s="217">
        <v>2</v>
      </c>
      <c r="AD64" s="214" t="s">
        <v>459</v>
      </c>
      <c r="AE64" s="29" t="s">
        <v>469</v>
      </c>
      <c r="AF64" s="60" t="s">
        <v>822</v>
      </c>
      <c r="AG64" s="209"/>
      <c r="AH64" s="29" t="s">
        <v>1029</v>
      </c>
    </row>
    <row r="65" spans="1:34" ht="12.75" customHeight="1">
      <c r="A65" s="29">
        <v>66</v>
      </c>
      <c r="B65" s="26" t="s">
        <v>315</v>
      </c>
      <c r="C65" s="26" t="s">
        <v>796</v>
      </c>
      <c r="D65" s="29" t="s">
        <v>549</v>
      </c>
      <c r="E65" s="225">
        <v>2</v>
      </c>
      <c r="F65" s="225">
        <v>2</v>
      </c>
      <c r="G65" s="229" t="s">
        <v>373</v>
      </c>
      <c r="H65" s="229" t="s">
        <v>373</v>
      </c>
      <c r="I65" s="225">
        <v>2</v>
      </c>
      <c r="J65" s="226" t="s">
        <v>373</v>
      </c>
      <c r="K65" s="226"/>
      <c r="L65" s="226"/>
      <c r="M65" s="27" t="s">
        <v>1075</v>
      </c>
      <c r="N65" s="27" t="s">
        <v>452</v>
      </c>
      <c r="O65" s="26" t="str">
        <f>Table4[[#This Row],[EN-DC Configuration]]&amp;" "&amp;Table4[[#This Row],[Power Class]]&amp;" "&amp;Table4[[#This Row],[RAN4
Release]]</f>
        <v>DC_2A-2A_n5A PC3 Rel-16</v>
      </c>
      <c r="P65" s="29" t="s">
        <v>992</v>
      </c>
      <c r="Q65" s="29" t="s">
        <v>1077</v>
      </c>
      <c r="R65" s="86">
        <v>0</v>
      </c>
      <c r="S65" s="145">
        <v>0</v>
      </c>
      <c r="T65" s="227">
        <v>0</v>
      </c>
      <c r="U65" s="227">
        <v>0</v>
      </c>
      <c r="V65" s="86"/>
      <c r="W65" s="86"/>
      <c r="X65" s="86"/>
      <c r="Y65" s="86"/>
      <c r="Z65" s="217">
        <v>3</v>
      </c>
      <c r="AA65" s="217">
        <f>Table4[[#This Row],[No. of Component Carriers (LTE)]]+Table4[[#This Row],[No. of Component Carriers (NR)]]</f>
        <v>3</v>
      </c>
      <c r="AB65" s="217">
        <v>2</v>
      </c>
      <c r="AC65" s="217">
        <v>1</v>
      </c>
      <c r="AD65" s="214" t="s">
        <v>373</v>
      </c>
      <c r="AE65" s="29" t="s">
        <v>1202</v>
      </c>
      <c r="AF65" s="60" t="s">
        <v>694</v>
      </c>
      <c r="AG65" s="209"/>
      <c r="AH65" s="29" t="s">
        <v>1029</v>
      </c>
    </row>
    <row r="66" spans="1:34" ht="13">
      <c r="A66" s="29">
        <v>67</v>
      </c>
      <c r="B66" s="26" t="s">
        <v>315</v>
      </c>
      <c r="C66" s="26" t="s">
        <v>655</v>
      </c>
      <c r="D66" s="29"/>
      <c r="E66" s="225">
        <v>2</v>
      </c>
      <c r="F66" s="225">
        <v>5</v>
      </c>
      <c r="G66" s="226" t="s">
        <v>373</v>
      </c>
      <c r="H66" s="226" t="s">
        <v>373</v>
      </c>
      <c r="I66" s="229">
        <v>66</v>
      </c>
      <c r="J66" s="226" t="s">
        <v>373</v>
      </c>
      <c r="K66" s="226"/>
      <c r="L66" s="226"/>
      <c r="M66" s="27" t="s">
        <v>1075</v>
      </c>
      <c r="N66" s="27" t="s">
        <v>450</v>
      </c>
      <c r="O66" s="26" t="str">
        <f>Table4[[#This Row],[EN-DC Configuration]]&amp;" "&amp;Table4[[#This Row],[Power Class]]&amp;" "&amp;Table4[[#This Row],[RAN4
Release]]</f>
        <v>DC_2A-5A_n66A PC3 Rel-15</v>
      </c>
      <c r="P66" s="29" t="s">
        <v>992</v>
      </c>
      <c r="Q66" s="29" t="s">
        <v>1227</v>
      </c>
      <c r="R66" s="86">
        <v>0</v>
      </c>
      <c r="S66" s="146">
        <v>0</v>
      </c>
      <c r="T66" s="86">
        <v>0</v>
      </c>
      <c r="U66" s="227">
        <v>0</v>
      </c>
      <c r="V66" s="86"/>
      <c r="W66" s="86"/>
      <c r="X66" s="86"/>
      <c r="Y66" s="29"/>
      <c r="Z66" s="217">
        <v>3</v>
      </c>
      <c r="AA66" s="217">
        <f>Table4[[#This Row],[No. of Component Carriers (LTE)]]+Table4[[#This Row],[No. of Component Carriers (NR)]]</f>
        <v>3</v>
      </c>
      <c r="AB66" s="217">
        <v>2</v>
      </c>
      <c r="AC66" s="217">
        <v>1</v>
      </c>
      <c r="AD66" s="214" t="s">
        <v>373</v>
      </c>
      <c r="AE66" s="29" t="s">
        <v>644</v>
      </c>
      <c r="AF66" s="29" t="s">
        <v>710</v>
      </c>
      <c r="AG66" s="29"/>
      <c r="AH66" s="29" t="s">
        <v>1029</v>
      </c>
    </row>
    <row r="67" spans="1:34" ht="13">
      <c r="A67" s="29">
        <v>68</v>
      </c>
      <c r="B67" s="26" t="s">
        <v>315</v>
      </c>
      <c r="C67" s="26" t="s">
        <v>689</v>
      </c>
      <c r="D67" s="29"/>
      <c r="E67" s="225">
        <v>2</v>
      </c>
      <c r="F67" s="225">
        <v>7</v>
      </c>
      <c r="G67" s="226" t="s">
        <v>373</v>
      </c>
      <c r="H67" s="226" t="s">
        <v>373</v>
      </c>
      <c r="I67" s="229">
        <v>66</v>
      </c>
      <c r="J67" s="226" t="s">
        <v>373</v>
      </c>
      <c r="K67" s="226"/>
      <c r="L67" s="226"/>
      <c r="M67" s="27" t="s">
        <v>1075</v>
      </c>
      <c r="N67" s="27" t="s">
        <v>452</v>
      </c>
      <c r="O67" s="26" t="str">
        <f>Table4[[#This Row],[EN-DC Configuration]]&amp;" "&amp;Table4[[#This Row],[Power Class]]&amp;" "&amp;Table4[[#This Row],[RAN4
Release]]</f>
        <v>DC_2A-7A_n66A PC3 Rel-16</v>
      </c>
      <c r="P67" s="29" t="s">
        <v>993</v>
      </c>
      <c r="Q67" s="29"/>
      <c r="R67" s="86">
        <v>0</v>
      </c>
      <c r="S67" s="145">
        <v>0</v>
      </c>
      <c r="T67" s="227">
        <v>0</v>
      </c>
      <c r="U67" s="227">
        <v>0</v>
      </c>
      <c r="V67" s="86"/>
      <c r="W67" s="86"/>
      <c r="X67" s="86"/>
      <c r="Y67" s="29"/>
      <c r="Z67" s="217">
        <v>3</v>
      </c>
      <c r="AA67" s="217">
        <f>Table4[[#This Row],[No. of Component Carriers (LTE)]]+Table4[[#This Row],[No. of Component Carriers (NR)]]</f>
        <v>3</v>
      </c>
      <c r="AB67" s="217">
        <v>2</v>
      </c>
      <c r="AC67" s="217">
        <v>1</v>
      </c>
      <c r="AD67" s="214" t="s">
        <v>373</v>
      </c>
      <c r="AE67" s="29" t="s">
        <v>1131</v>
      </c>
      <c r="AF67" s="29" t="s">
        <v>694</v>
      </c>
      <c r="AG67" s="232"/>
      <c r="AH67" s="29" t="s">
        <v>1029</v>
      </c>
    </row>
    <row r="68" spans="1:34" ht="13">
      <c r="A68" s="29">
        <v>69</v>
      </c>
      <c r="B68" s="26" t="s">
        <v>315</v>
      </c>
      <c r="C68" s="26" t="s">
        <v>656</v>
      </c>
      <c r="D68" s="29"/>
      <c r="E68" s="225">
        <v>2</v>
      </c>
      <c r="F68" s="225">
        <v>7</v>
      </c>
      <c r="G68" s="226" t="s">
        <v>373</v>
      </c>
      <c r="H68" s="226" t="s">
        <v>373</v>
      </c>
      <c r="I68" s="229">
        <v>71</v>
      </c>
      <c r="J68" s="226" t="s">
        <v>373</v>
      </c>
      <c r="K68" s="226"/>
      <c r="L68" s="226"/>
      <c r="M68" s="27" t="s">
        <v>1075</v>
      </c>
      <c r="N68" s="27" t="s">
        <v>452</v>
      </c>
      <c r="O68" s="26" t="str">
        <f>Table4[[#This Row],[EN-DC Configuration]]&amp;" "&amp;Table4[[#This Row],[Power Class]]&amp;" "&amp;Table4[[#This Row],[RAN4
Release]]</f>
        <v>DC_2A-7A_n71A PC3 Rel-16</v>
      </c>
      <c r="P68" s="29" t="s">
        <v>993</v>
      </c>
      <c r="Q68" s="29"/>
      <c r="R68" s="86">
        <v>0</v>
      </c>
      <c r="S68" s="145">
        <v>0</v>
      </c>
      <c r="T68" s="227">
        <v>0</v>
      </c>
      <c r="U68" s="227">
        <v>0</v>
      </c>
      <c r="V68" s="86"/>
      <c r="W68" s="86"/>
      <c r="X68" s="86"/>
      <c r="Y68" s="29"/>
      <c r="Z68" s="217">
        <v>3</v>
      </c>
      <c r="AA68" s="217">
        <f>Table4[[#This Row],[No. of Component Carriers (LTE)]]+Table4[[#This Row],[No. of Component Carriers (NR)]]</f>
        <v>3</v>
      </c>
      <c r="AB68" s="217">
        <v>2</v>
      </c>
      <c r="AC68" s="217">
        <v>1</v>
      </c>
      <c r="AD68" s="214" t="s">
        <v>373</v>
      </c>
      <c r="AE68" s="29" t="s">
        <v>644</v>
      </c>
      <c r="AF68" s="29" t="s">
        <v>694</v>
      </c>
      <c r="AG68" s="232"/>
      <c r="AH68" s="29" t="s">
        <v>1029</v>
      </c>
    </row>
    <row r="69" spans="1:34" ht="13">
      <c r="A69" s="29">
        <v>70</v>
      </c>
      <c r="B69" s="26" t="s">
        <v>315</v>
      </c>
      <c r="C69" s="26" t="s">
        <v>777</v>
      </c>
      <c r="D69" s="29"/>
      <c r="E69" s="225">
        <v>2</v>
      </c>
      <c r="F69" s="225">
        <v>7</v>
      </c>
      <c r="G69" s="226" t="s">
        <v>373</v>
      </c>
      <c r="H69" s="226" t="s">
        <v>373</v>
      </c>
      <c r="I69" s="229">
        <v>77</v>
      </c>
      <c r="J69" s="226" t="s">
        <v>373</v>
      </c>
      <c r="K69" s="226"/>
      <c r="L69" s="226"/>
      <c r="M69" s="27" t="s">
        <v>1075</v>
      </c>
      <c r="N69" s="27" t="s">
        <v>641</v>
      </c>
      <c r="O69" s="26" t="str">
        <f>Table4[[#This Row],[EN-DC Configuration]]&amp;" "&amp;Table4[[#This Row],[Power Class]]&amp;" "&amp;Table4[[#This Row],[RAN4
Release]]</f>
        <v>DC_2A-7A_n77A PC3 Rel-17</v>
      </c>
      <c r="P69" s="29" t="s">
        <v>991</v>
      </c>
      <c r="Q69" s="29"/>
      <c r="R69" s="86">
        <v>0</v>
      </c>
      <c r="S69" s="146">
        <v>0</v>
      </c>
      <c r="T69" s="228">
        <v>0</v>
      </c>
      <c r="U69" s="227">
        <v>0</v>
      </c>
      <c r="V69" s="86"/>
      <c r="W69" s="86"/>
      <c r="X69" s="86"/>
      <c r="Y69" s="86"/>
      <c r="Z69" s="217">
        <v>3</v>
      </c>
      <c r="AA69" s="217">
        <f>Table4[[#This Row],[No. of Component Carriers (LTE)]]+Table4[[#This Row],[No. of Component Carriers (NR)]]</f>
        <v>3</v>
      </c>
      <c r="AB69" s="217">
        <v>2</v>
      </c>
      <c r="AC69" s="217">
        <v>1</v>
      </c>
      <c r="AD69" s="214" t="s">
        <v>373</v>
      </c>
      <c r="AE69" s="29" t="s">
        <v>492</v>
      </c>
      <c r="AF69" s="60" t="s">
        <v>694</v>
      </c>
      <c r="AG69" s="209"/>
      <c r="AH69" s="29" t="s">
        <v>1029</v>
      </c>
    </row>
    <row r="70" spans="1:34" ht="13">
      <c r="A70" s="29">
        <v>71</v>
      </c>
      <c r="B70" s="26" t="s">
        <v>315</v>
      </c>
      <c r="C70" s="26" t="s">
        <v>657</v>
      </c>
      <c r="D70" s="29"/>
      <c r="E70" s="225">
        <v>2</v>
      </c>
      <c r="F70" s="225">
        <v>7</v>
      </c>
      <c r="G70" s="226" t="s">
        <v>373</v>
      </c>
      <c r="H70" s="226" t="s">
        <v>373</v>
      </c>
      <c r="I70" s="229">
        <v>78</v>
      </c>
      <c r="J70" s="226" t="s">
        <v>373</v>
      </c>
      <c r="K70" s="226"/>
      <c r="L70" s="226"/>
      <c r="M70" s="27" t="s">
        <v>1075</v>
      </c>
      <c r="N70" s="27" t="s">
        <v>452</v>
      </c>
      <c r="O70" s="26" t="str">
        <f>Table4[[#This Row],[EN-DC Configuration]]&amp;" "&amp;Table4[[#This Row],[Power Class]]&amp;" "&amp;Table4[[#This Row],[RAN4
Release]]</f>
        <v>DC_2A-7A_n78A PC3 Rel-16</v>
      </c>
      <c r="P70" s="29" t="s">
        <v>993</v>
      </c>
      <c r="Q70" s="29"/>
      <c r="R70" s="86">
        <v>0</v>
      </c>
      <c r="S70" s="145">
        <v>0</v>
      </c>
      <c r="T70" s="227">
        <v>0</v>
      </c>
      <c r="U70" s="227">
        <v>0</v>
      </c>
      <c r="V70" s="86"/>
      <c r="W70" s="86"/>
      <c r="X70" s="86"/>
      <c r="Y70" s="29"/>
      <c r="Z70" s="217">
        <v>3</v>
      </c>
      <c r="AA70" s="217">
        <f>Table4[[#This Row],[No. of Component Carriers (LTE)]]+Table4[[#This Row],[No. of Component Carriers (NR)]]</f>
        <v>3</v>
      </c>
      <c r="AB70" s="217">
        <v>2</v>
      </c>
      <c r="AC70" s="217">
        <v>1</v>
      </c>
      <c r="AD70" s="214" t="s">
        <v>373</v>
      </c>
      <c r="AE70" s="29" t="s">
        <v>1131</v>
      </c>
      <c r="AF70" s="29" t="s">
        <v>694</v>
      </c>
      <c r="AG70" s="232"/>
      <c r="AH70" s="29" t="s">
        <v>1029</v>
      </c>
    </row>
    <row r="71" spans="1:34" ht="13">
      <c r="A71" s="29">
        <v>72</v>
      </c>
      <c r="B71" s="26" t="s">
        <v>315</v>
      </c>
      <c r="C71" s="26" t="s">
        <v>658</v>
      </c>
      <c r="D71" s="29" t="s">
        <v>549</v>
      </c>
      <c r="E71" s="225">
        <v>2</v>
      </c>
      <c r="F71" s="226">
        <v>12</v>
      </c>
      <c r="G71" s="226" t="s">
        <v>373</v>
      </c>
      <c r="H71" s="226" t="s">
        <v>373</v>
      </c>
      <c r="I71" s="225">
        <v>2</v>
      </c>
      <c r="J71" s="226" t="s">
        <v>373</v>
      </c>
      <c r="K71" s="226"/>
      <c r="L71" s="226"/>
      <c r="M71" s="27" t="s">
        <v>1075</v>
      </c>
      <c r="N71" s="27" t="s">
        <v>452</v>
      </c>
      <c r="O71" s="26" t="str">
        <f>Table4[[#This Row],[EN-DC Configuration]]&amp;" "&amp;Table4[[#This Row],[Power Class]]&amp;" "&amp;Table4[[#This Row],[RAN4
Release]]</f>
        <v>DC_2A-12A_n2A PC3 Rel-16</v>
      </c>
      <c r="P71" s="29" t="s">
        <v>993</v>
      </c>
      <c r="Q71" s="29"/>
      <c r="R71" s="86">
        <v>0</v>
      </c>
      <c r="S71" s="145">
        <v>0</v>
      </c>
      <c r="T71" s="227">
        <v>0</v>
      </c>
      <c r="U71" s="227">
        <v>0</v>
      </c>
      <c r="V71" s="86"/>
      <c r="W71" s="86"/>
      <c r="X71" s="86"/>
      <c r="Y71" s="29"/>
      <c r="Z71" s="217">
        <v>3</v>
      </c>
      <c r="AA71" s="217">
        <f>Table4[[#This Row],[No. of Component Carriers (LTE)]]+Table4[[#This Row],[No. of Component Carriers (NR)]]</f>
        <v>3</v>
      </c>
      <c r="AB71" s="217">
        <v>2</v>
      </c>
      <c r="AC71" s="217">
        <v>1</v>
      </c>
      <c r="AD71" s="214" t="s">
        <v>373</v>
      </c>
      <c r="AE71" s="29" t="s">
        <v>1299</v>
      </c>
      <c r="AF71" s="29" t="s">
        <v>710</v>
      </c>
      <c r="AG71" s="232"/>
      <c r="AH71" s="29" t="s">
        <v>1029</v>
      </c>
    </row>
    <row r="72" spans="1:34" ht="13">
      <c r="A72" s="29">
        <v>73</v>
      </c>
      <c r="B72" s="26" t="s">
        <v>315</v>
      </c>
      <c r="C72" s="26" t="s">
        <v>659</v>
      </c>
      <c r="D72" s="29"/>
      <c r="E72" s="225">
        <v>2</v>
      </c>
      <c r="F72" s="226">
        <v>12</v>
      </c>
      <c r="G72" s="226" t="s">
        <v>373</v>
      </c>
      <c r="H72" s="226" t="s">
        <v>373</v>
      </c>
      <c r="I72" s="229">
        <v>66</v>
      </c>
      <c r="J72" s="226" t="s">
        <v>373</v>
      </c>
      <c r="K72" s="226"/>
      <c r="L72" s="226"/>
      <c r="M72" s="27" t="s">
        <v>1075</v>
      </c>
      <c r="N72" s="27" t="s">
        <v>450</v>
      </c>
      <c r="O72" s="26" t="str">
        <f>Table4[[#This Row],[EN-DC Configuration]]&amp;" "&amp;Table4[[#This Row],[Power Class]]&amp;" "&amp;Table4[[#This Row],[RAN4
Release]]</f>
        <v>DC_2A-12A_n66A PC3 Rel-15</v>
      </c>
      <c r="P72" s="29" t="s">
        <v>993</v>
      </c>
      <c r="Q72" s="29"/>
      <c r="R72" s="86">
        <v>0</v>
      </c>
      <c r="S72" s="146">
        <v>0</v>
      </c>
      <c r="T72" s="86">
        <v>0</v>
      </c>
      <c r="U72" s="227">
        <v>0</v>
      </c>
      <c r="V72" s="86"/>
      <c r="W72" s="86"/>
      <c r="X72" s="86"/>
      <c r="Y72" s="29"/>
      <c r="Z72" s="217">
        <v>3</v>
      </c>
      <c r="AA72" s="217">
        <f>Table4[[#This Row],[No. of Component Carriers (LTE)]]+Table4[[#This Row],[No. of Component Carriers (NR)]]</f>
        <v>3</v>
      </c>
      <c r="AB72" s="217">
        <v>2</v>
      </c>
      <c r="AC72" s="217">
        <v>1</v>
      </c>
      <c r="AD72" s="214" t="s">
        <v>373</v>
      </c>
      <c r="AE72" s="29" t="s">
        <v>1299</v>
      </c>
      <c r="AF72" s="29" t="s">
        <v>694</v>
      </c>
      <c r="AG72" s="29"/>
      <c r="AH72" s="29" t="s">
        <v>1029</v>
      </c>
    </row>
    <row r="73" spans="1:34" ht="13">
      <c r="A73" s="29">
        <v>74</v>
      </c>
      <c r="B73" s="26" t="s">
        <v>315</v>
      </c>
      <c r="C73" s="26" t="s">
        <v>730</v>
      </c>
      <c r="D73" s="29"/>
      <c r="E73" s="225">
        <v>2</v>
      </c>
      <c r="F73" s="226">
        <v>13</v>
      </c>
      <c r="G73" s="226" t="s">
        <v>373</v>
      </c>
      <c r="H73" s="226" t="s">
        <v>373</v>
      </c>
      <c r="I73" s="229">
        <v>66</v>
      </c>
      <c r="J73" s="226" t="s">
        <v>373</v>
      </c>
      <c r="K73" s="226"/>
      <c r="L73" s="226"/>
      <c r="M73" s="27" t="s">
        <v>1075</v>
      </c>
      <c r="N73" s="27" t="s">
        <v>452</v>
      </c>
      <c r="O73" s="26" t="str">
        <f>Table4[[#This Row],[EN-DC Configuration]]&amp;" "&amp;Table4[[#This Row],[Power Class]]&amp;" "&amp;Table4[[#This Row],[RAN4
Release]]</f>
        <v>DC_2A-13A_n66A PC3 Rel-16</v>
      </c>
      <c r="P73" s="29" t="s">
        <v>993</v>
      </c>
      <c r="Q73" s="29"/>
      <c r="R73" s="86">
        <v>0</v>
      </c>
      <c r="S73" s="145">
        <v>0</v>
      </c>
      <c r="T73" s="227">
        <v>0</v>
      </c>
      <c r="U73" s="227">
        <v>0</v>
      </c>
      <c r="V73" s="86"/>
      <c r="W73" s="86"/>
      <c r="X73" s="86"/>
      <c r="Y73" s="86"/>
      <c r="Z73" s="217">
        <v>3</v>
      </c>
      <c r="AA73" s="217">
        <f>Table4[[#This Row],[No. of Component Carriers (LTE)]]+Table4[[#This Row],[No. of Component Carriers (NR)]]</f>
        <v>3</v>
      </c>
      <c r="AB73" s="217">
        <v>2</v>
      </c>
      <c r="AC73" s="217">
        <v>1</v>
      </c>
      <c r="AD73" s="214" t="s">
        <v>373</v>
      </c>
      <c r="AE73" s="29" t="s">
        <v>492</v>
      </c>
      <c r="AF73" s="60" t="s">
        <v>694</v>
      </c>
      <c r="AG73" s="209"/>
      <c r="AH73" s="29" t="s">
        <v>1029</v>
      </c>
    </row>
    <row r="74" spans="1:34" ht="12.75" customHeight="1">
      <c r="A74" s="29">
        <v>75</v>
      </c>
      <c r="B74" s="26" t="s">
        <v>315</v>
      </c>
      <c r="C74" s="26" t="s">
        <v>852</v>
      </c>
      <c r="D74" s="29"/>
      <c r="E74" s="225">
        <v>2</v>
      </c>
      <c r="F74" s="226">
        <v>14</v>
      </c>
      <c r="G74" s="226" t="s">
        <v>373</v>
      </c>
      <c r="H74" s="226" t="s">
        <v>373</v>
      </c>
      <c r="I74" s="225">
        <v>2</v>
      </c>
      <c r="J74" s="226" t="s">
        <v>373</v>
      </c>
      <c r="K74" s="226"/>
      <c r="L74" s="226"/>
      <c r="M74" s="27" t="s">
        <v>1075</v>
      </c>
      <c r="N74" s="27" t="s">
        <v>892</v>
      </c>
      <c r="O74" s="26" t="str">
        <f>Table4[[#This Row],[EN-DC Configuration]]&amp;" "&amp;Table4[[#This Row],[Power Class]]&amp;" "&amp;Table4[[#This Row],[RAN4
Release]]</f>
        <v>DC_2A-14A_n2A PC3 Rel-16</v>
      </c>
      <c r="P74" s="29" t="s">
        <v>992</v>
      </c>
      <c r="Q74" s="29" t="s">
        <v>1100</v>
      </c>
      <c r="R74" s="86">
        <v>0.88</v>
      </c>
      <c r="S74" s="228">
        <v>0.88</v>
      </c>
      <c r="T74" s="228">
        <v>0.88</v>
      </c>
      <c r="U74" s="227">
        <v>1</v>
      </c>
      <c r="V74" s="86"/>
      <c r="W74" s="86"/>
      <c r="X74" s="86"/>
      <c r="Y74" s="86"/>
      <c r="Z74" s="217">
        <v>3</v>
      </c>
      <c r="AA74" s="217">
        <f>Table4[[#This Row],[No. of Component Carriers (LTE)]]+Table4[[#This Row],[No. of Component Carriers (NR)]]</f>
        <v>3</v>
      </c>
      <c r="AB74" s="217">
        <v>2</v>
      </c>
      <c r="AC74" s="217">
        <v>1</v>
      </c>
      <c r="AD74" s="214" t="s">
        <v>373</v>
      </c>
      <c r="AE74" s="29" t="s">
        <v>1305</v>
      </c>
      <c r="AF74" s="60" t="s">
        <v>694</v>
      </c>
      <c r="AG74" s="29"/>
      <c r="AH74" s="29" t="s">
        <v>1029</v>
      </c>
    </row>
    <row r="75" spans="1:34" ht="13">
      <c r="A75" s="29">
        <v>76</v>
      </c>
      <c r="B75" s="26" t="s">
        <v>315</v>
      </c>
      <c r="C75" s="26" t="s">
        <v>853</v>
      </c>
      <c r="D75" s="29"/>
      <c r="E75" s="225">
        <v>2</v>
      </c>
      <c r="F75" s="226">
        <v>14</v>
      </c>
      <c r="G75" s="226" t="s">
        <v>373</v>
      </c>
      <c r="H75" s="226" t="s">
        <v>373</v>
      </c>
      <c r="I75" s="229">
        <v>66</v>
      </c>
      <c r="J75" s="226" t="s">
        <v>373</v>
      </c>
      <c r="K75" s="226"/>
      <c r="L75" s="226"/>
      <c r="M75" s="27" t="s">
        <v>1075</v>
      </c>
      <c r="N75" s="27" t="s">
        <v>892</v>
      </c>
      <c r="O75" s="26" t="str">
        <f>Table4[[#This Row],[EN-DC Configuration]]&amp;" "&amp;Table4[[#This Row],[Power Class]]&amp;" "&amp;Table4[[#This Row],[RAN4
Release]]</f>
        <v>DC_2A-14A_n66A PC3 Rel-16</v>
      </c>
      <c r="P75" s="29" t="s">
        <v>992</v>
      </c>
      <c r="Q75" s="29"/>
      <c r="R75" s="86"/>
      <c r="S75" s="29"/>
      <c r="T75" s="228"/>
      <c r="U75" s="227">
        <v>1</v>
      </c>
      <c r="V75" s="86"/>
      <c r="W75" s="86"/>
      <c r="X75" s="86"/>
      <c r="Y75" s="86"/>
      <c r="Z75" s="217">
        <v>3</v>
      </c>
      <c r="AA75" s="217">
        <f>Table4[[#This Row],[No. of Component Carriers (LTE)]]+Table4[[#This Row],[No. of Component Carriers (NR)]]</f>
        <v>3</v>
      </c>
      <c r="AB75" s="217">
        <v>2</v>
      </c>
      <c r="AC75" s="217">
        <v>1</v>
      </c>
      <c r="AD75" s="214" t="s">
        <v>373</v>
      </c>
      <c r="AE75" s="29" t="s">
        <v>1305</v>
      </c>
      <c r="AF75" s="60" t="s">
        <v>694</v>
      </c>
      <c r="AG75" s="29"/>
      <c r="AH75" s="29" t="s">
        <v>1029</v>
      </c>
    </row>
    <row r="76" spans="1:34" ht="13">
      <c r="A76" s="29">
        <v>77</v>
      </c>
      <c r="B76" s="26" t="s">
        <v>315</v>
      </c>
      <c r="C76" s="26" t="s">
        <v>888</v>
      </c>
      <c r="D76" s="29" t="s">
        <v>549</v>
      </c>
      <c r="E76" s="225">
        <v>2</v>
      </c>
      <c r="F76" s="226">
        <v>29</v>
      </c>
      <c r="G76" s="229" t="s">
        <v>373</v>
      </c>
      <c r="H76" s="229" t="s">
        <v>373</v>
      </c>
      <c r="I76" s="229">
        <v>77</v>
      </c>
      <c r="J76" s="226" t="s">
        <v>373</v>
      </c>
      <c r="K76" s="226"/>
      <c r="L76" s="226"/>
      <c r="M76" s="27" t="s">
        <v>1075</v>
      </c>
      <c r="N76" s="27" t="s">
        <v>641</v>
      </c>
      <c r="O76" s="26" t="str">
        <f>Table4[[#This Row],[EN-DC Configuration]]&amp;" "&amp;Table4[[#This Row],[Power Class]]&amp;" "&amp;Table4[[#This Row],[RAN4
Release]]</f>
        <v>DC_2A-29A_n77A PC3 Rel-17</v>
      </c>
      <c r="P76" s="29" t="s">
        <v>993</v>
      </c>
      <c r="Q76" s="29"/>
      <c r="R76" s="86">
        <v>0</v>
      </c>
      <c r="S76" s="86">
        <v>0</v>
      </c>
      <c r="T76" s="228"/>
      <c r="U76" s="227"/>
      <c r="V76" s="86"/>
      <c r="W76" s="86"/>
      <c r="X76" s="86"/>
      <c r="Y76" s="86"/>
      <c r="Z76" s="217">
        <v>3</v>
      </c>
      <c r="AA76" s="217">
        <f>Table4[[#This Row],[No. of Component Carriers (LTE)]]+Table4[[#This Row],[No. of Component Carriers (NR)]]</f>
        <v>3</v>
      </c>
      <c r="AB76" s="217">
        <v>2</v>
      </c>
      <c r="AC76" s="217">
        <v>1</v>
      </c>
      <c r="AD76" s="214" t="s">
        <v>373</v>
      </c>
      <c r="AE76" s="29" t="s">
        <v>1204</v>
      </c>
      <c r="AF76" s="60" t="s">
        <v>694</v>
      </c>
      <c r="AG76" s="29"/>
      <c r="AH76" s="29" t="s">
        <v>1029</v>
      </c>
    </row>
    <row r="77" spans="1:34" ht="13">
      <c r="A77" s="29">
        <v>78</v>
      </c>
      <c r="B77" s="26" t="s">
        <v>315</v>
      </c>
      <c r="C77" s="26" t="s">
        <v>768</v>
      </c>
      <c r="D77" s="29" t="s">
        <v>549</v>
      </c>
      <c r="E77" s="225">
        <v>2</v>
      </c>
      <c r="F77" s="226">
        <v>29</v>
      </c>
      <c r="G77" s="226" t="s">
        <v>373</v>
      </c>
      <c r="H77" s="226" t="s">
        <v>373</v>
      </c>
      <c r="I77" s="229">
        <v>78</v>
      </c>
      <c r="J77" s="226" t="s">
        <v>373</v>
      </c>
      <c r="K77" s="226"/>
      <c r="L77" s="226"/>
      <c r="M77" s="27" t="s">
        <v>1075</v>
      </c>
      <c r="N77" s="27" t="s">
        <v>641</v>
      </c>
      <c r="O77" s="26" t="str">
        <f>Table4[[#This Row],[EN-DC Configuration]]&amp;" "&amp;Table4[[#This Row],[Power Class]]&amp;" "&amp;Table4[[#This Row],[RAN4
Release]]</f>
        <v>DC_2A-29A_n78A PC3 Rel-17</v>
      </c>
      <c r="P77" s="29" t="s">
        <v>991</v>
      </c>
      <c r="Q77" s="29"/>
      <c r="R77" s="86">
        <v>0</v>
      </c>
      <c r="S77" s="146">
        <v>0</v>
      </c>
      <c r="T77" s="228">
        <v>0</v>
      </c>
      <c r="U77" s="227">
        <v>0</v>
      </c>
      <c r="V77" s="86"/>
      <c r="W77" s="86"/>
      <c r="X77" s="86"/>
      <c r="Y77" s="86"/>
      <c r="Z77" s="217">
        <v>3</v>
      </c>
      <c r="AA77" s="217">
        <f>Table4[[#This Row],[No. of Component Carriers (LTE)]]+Table4[[#This Row],[No. of Component Carriers (NR)]]</f>
        <v>3</v>
      </c>
      <c r="AB77" s="217">
        <v>2</v>
      </c>
      <c r="AC77" s="217">
        <v>1</v>
      </c>
      <c r="AD77" s="214" t="s">
        <v>373</v>
      </c>
      <c r="AE77" s="29" t="s">
        <v>469</v>
      </c>
      <c r="AF77" s="60" t="s">
        <v>694</v>
      </c>
      <c r="AG77" s="209"/>
      <c r="AH77" s="29" t="s">
        <v>1029</v>
      </c>
    </row>
    <row r="78" spans="1:34" ht="13">
      <c r="A78" s="29">
        <v>79</v>
      </c>
      <c r="B78" s="26" t="s">
        <v>315</v>
      </c>
      <c r="C78" s="26" t="s">
        <v>834</v>
      </c>
      <c r="D78" s="29"/>
      <c r="E78" s="225">
        <v>2</v>
      </c>
      <c r="F78" s="226">
        <v>66</v>
      </c>
      <c r="G78" s="229" t="s">
        <v>373</v>
      </c>
      <c r="H78" s="229" t="s">
        <v>373</v>
      </c>
      <c r="I78" s="225">
        <v>2</v>
      </c>
      <c r="J78" s="226" t="s">
        <v>373</v>
      </c>
      <c r="K78" s="226"/>
      <c r="L78" s="226"/>
      <c r="M78" s="27" t="s">
        <v>1075</v>
      </c>
      <c r="N78" s="27" t="s">
        <v>452</v>
      </c>
      <c r="O78" s="26" t="str">
        <f>Table4[[#This Row],[EN-DC Configuration]]&amp;" "&amp;Table4[[#This Row],[Power Class]]&amp;" "&amp;Table4[[#This Row],[RAN4
Release]]</f>
        <v>DC_2A-66A_n5A PC3 Rel-16</v>
      </c>
      <c r="P78" s="29" t="s">
        <v>992</v>
      </c>
      <c r="Q78" s="29" t="s">
        <v>825</v>
      </c>
      <c r="R78" s="86"/>
      <c r="S78" s="29"/>
      <c r="T78" s="29"/>
      <c r="U78" s="227"/>
      <c r="V78" s="86"/>
      <c r="W78" s="86"/>
      <c r="X78" s="86"/>
      <c r="Y78" s="86"/>
      <c r="Z78" s="217">
        <v>3</v>
      </c>
      <c r="AA78" s="217">
        <f>Table4[[#This Row],[No. of Component Carriers (LTE)]]+Table4[[#This Row],[No. of Component Carriers (NR)]]</f>
        <v>3</v>
      </c>
      <c r="AB78" s="217">
        <v>2</v>
      </c>
      <c r="AC78" s="217">
        <v>1</v>
      </c>
      <c r="AD78" s="214" t="s">
        <v>373</v>
      </c>
      <c r="AE78" s="29" t="s">
        <v>1202</v>
      </c>
      <c r="AF78" s="60" t="s">
        <v>694</v>
      </c>
      <c r="AG78" s="29"/>
      <c r="AH78" s="29" t="s">
        <v>1029</v>
      </c>
    </row>
    <row r="79" spans="1:34" ht="13">
      <c r="A79" s="29">
        <v>80</v>
      </c>
      <c r="B79" s="26" t="s">
        <v>315</v>
      </c>
      <c r="C79" s="26" t="s">
        <v>885</v>
      </c>
      <c r="D79" s="29" t="s">
        <v>1061</v>
      </c>
      <c r="E79" s="225">
        <v>2</v>
      </c>
      <c r="F79" s="226">
        <v>66</v>
      </c>
      <c r="G79" s="226" t="s">
        <v>373</v>
      </c>
      <c r="H79" s="226" t="s">
        <v>373</v>
      </c>
      <c r="I79" s="229">
        <v>41</v>
      </c>
      <c r="J79" s="226" t="s">
        <v>373</v>
      </c>
      <c r="K79" s="226"/>
      <c r="L79" s="226"/>
      <c r="M79" s="27" t="s">
        <v>1075</v>
      </c>
      <c r="N79" s="27" t="s">
        <v>892</v>
      </c>
      <c r="O79" s="26" t="str">
        <f>Table4[[#This Row],[EN-DC Configuration]]&amp;" "&amp;Table4[[#This Row],[Power Class]]&amp;" "&amp;Table4[[#This Row],[RAN4
Release]]</f>
        <v>DC_2A-66A_n41A PC3 Rel-16</v>
      </c>
      <c r="P79" s="29" t="s">
        <v>992</v>
      </c>
      <c r="Q79" s="29" t="s">
        <v>1050</v>
      </c>
      <c r="R79" s="86">
        <v>0.76</v>
      </c>
      <c r="S79" s="228">
        <v>0.76</v>
      </c>
      <c r="T79" s="228">
        <v>0.76</v>
      </c>
      <c r="U79" s="227">
        <v>0.76</v>
      </c>
      <c r="V79" s="86"/>
      <c r="W79" s="86"/>
      <c r="X79" s="86"/>
      <c r="Y79" s="29"/>
      <c r="Z79" s="217">
        <v>3</v>
      </c>
      <c r="AA79" s="217">
        <f>Table4[[#This Row],[No. of Component Carriers (LTE)]]+Table4[[#This Row],[No. of Component Carriers (NR)]]</f>
        <v>3</v>
      </c>
      <c r="AB79" s="217">
        <v>2</v>
      </c>
      <c r="AC79" s="217">
        <v>1</v>
      </c>
      <c r="AD79" s="214" t="s">
        <v>373</v>
      </c>
      <c r="AE79" s="29" t="s">
        <v>644</v>
      </c>
      <c r="AF79" s="29" t="s">
        <v>710</v>
      </c>
      <c r="AG79" s="29"/>
      <c r="AH79" s="29" t="s">
        <v>1029</v>
      </c>
    </row>
    <row r="80" spans="1:34" ht="13">
      <c r="A80" s="29">
        <v>81</v>
      </c>
      <c r="B80" s="26" t="s">
        <v>315</v>
      </c>
      <c r="C80" s="26" t="s">
        <v>721</v>
      </c>
      <c r="D80" s="29"/>
      <c r="E80" s="225">
        <v>2</v>
      </c>
      <c r="F80" s="226">
        <v>66</v>
      </c>
      <c r="G80" s="226" t="s">
        <v>373</v>
      </c>
      <c r="H80" s="226" t="s">
        <v>373</v>
      </c>
      <c r="I80" s="229">
        <v>66</v>
      </c>
      <c r="J80" s="226" t="s">
        <v>373</v>
      </c>
      <c r="K80" s="226"/>
      <c r="L80" s="226"/>
      <c r="M80" s="27" t="s">
        <v>1075</v>
      </c>
      <c r="N80" s="27" t="s">
        <v>452</v>
      </c>
      <c r="O80" s="26" t="str">
        <f>Table4[[#This Row],[EN-DC Configuration]]&amp;" "&amp;Table4[[#This Row],[Power Class]]&amp;" "&amp;Table4[[#This Row],[RAN4
Release]]</f>
        <v>DC_2A-66A_n66A PC3 Rel-16</v>
      </c>
      <c r="P80" s="29" t="s">
        <v>992</v>
      </c>
      <c r="Q80" s="29" t="s">
        <v>1207</v>
      </c>
      <c r="R80" s="86">
        <v>0</v>
      </c>
      <c r="S80" s="145">
        <v>0</v>
      </c>
      <c r="T80" s="227">
        <v>0</v>
      </c>
      <c r="U80" s="227">
        <v>0</v>
      </c>
      <c r="V80" s="86"/>
      <c r="W80" s="86"/>
      <c r="X80" s="86"/>
      <c r="Y80" s="86"/>
      <c r="Z80" s="217">
        <v>3</v>
      </c>
      <c r="AA80" s="217">
        <f>Table4[[#This Row],[No. of Component Carriers (LTE)]]+Table4[[#This Row],[No. of Component Carriers (NR)]]</f>
        <v>3</v>
      </c>
      <c r="AB80" s="217">
        <v>2</v>
      </c>
      <c r="AC80" s="217">
        <v>1</v>
      </c>
      <c r="AD80" s="214" t="s">
        <v>373</v>
      </c>
      <c r="AE80" s="29" t="s">
        <v>1312</v>
      </c>
      <c r="AF80" s="60" t="s">
        <v>694</v>
      </c>
      <c r="AG80" s="209"/>
      <c r="AH80" s="29" t="s">
        <v>1029</v>
      </c>
    </row>
    <row r="81" spans="1:34" ht="13">
      <c r="A81" s="29">
        <v>82</v>
      </c>
      <c r="B81" s="26" t="s">
        <v>315</v>
      </c>
      <c r="C81" s="26" t="s">
        <v>420</v>
      </c>
      <c r="D81" s="29"/>
      <c r="E81" s="225">
        <v>2</v>
      </c>
      <c r="F81" s="226">
        <v>66</v>
      </c>
      <c r="G81" s="226" t="s">
        <v>373</v>
      </c>
      <c r="H81" s="226" t="s">
        <v>373</v>
      </c>
      <c r="I81" s="229">
        <v>71</v>
      </c>
      <c r="J81" s="226" t="s">
        <v>373</v>
      </c>
      <c r="K81" s="226"/>
      <c r="L81" s="226"/>
      <c r="M81" s="27" t="s">
        <v>1075</v>
      </c>
      <c r="N81" s="27" t="s">
        <v>450</v>
      </c>
      <c r="O81" s="26" t="str">
        <f>Table4[[#This Row],[EN-DC Configuration]]&amp;" "&amp;Table4[[#This Row],[Power Class]]&amp;" "&amp;Table4[[#This Row],[RAN4
Release]]</f>
        <v>DC_2A-66A_n71A PC3 Rel-15</v>
      </c>
      <c r="P81" s="29" t="s">
        <v>992</v>
      </c>
      <c r="Q81" s="29" t="s">
        <v>632</v>
      </c>
      <c r="R81" s="86"/>
      <c r="S81" s="29"/>
      <c r="T81" s="29"/>
      <c r="U81" s="29"/>
      <c r="V81" s="29"/>
      <c r="W81" s="29"/>
      <c r="X81" s="29"/>
      <c r="Y81" s="29"/>
      <c r="Z81" s="217">
        <v>3</v>
      </c>
      <c r="AA81" s="217">
        <f>Table4[[#This Row],[No. of Component Carriers (LTE)]]+Table4[[#This Row],[No. of Component Carriers (NR)]]</f>
        <v>3</v>
      </c>
      <c r="AB81" s="217">
        <v>2</v>
      </c>
      <c r="AC81" s="217">
        <v>1</v>
      </c>
      <c r="AD81" s="214" t="s">
        <v>373</v>
      </c>
      <c r="AE81" s="29" t="s">
        <v>1291</v>
      </c>
      <c r="AF81" s="29" t="s">
        <v>694</v>
      </c>
      <c r="AG81" s="29"/>
      <c r="AH81" s="29" t="s">
        <v>1029</v>
      </c>
    </row>
    <row r="82" spans="1:34" ht="13">
      <c r="A82" s="29">
        <v>83</v>
      </c>
      <c r="B82" s="26" t="s">
        <v>315</v>
      </c>
      <c r="C82" s="26" t="s">
        <v>778</v>
      </c>
      <c r="D82" s="29" t="s">
        <v>648</v>
      </c>
      <c r="E82" s="225">
        <v>2</v>
      </c>
      <c r="F82" s="226">
        <v>66</v>
      </c>
      <c r="G82" s="226" t="s">
        <v>373</v>
      </c>
      <c r="H82" s="226" t="s">
        <v>373</v>
      </c>
      <c r="I82" s="229">
        <v>77</v>
      </c>
      <c r="J82" s="226" t="s">
        <v>373</v>
      </c>
      <c r="K82" s="226"/>
      <c r="L82" s="226"/>
      <c r="M82" s="27" t="s">
        <v>1075</v>
      </c>
      <c r="N82" s="27" t="s">
        <v>641</v>
      </c>
      <c r="O82" s="26" t="str">
        <f>Table4[[#This Row],[EN-DC Configuration]]&amp;" "&amp;Table4[[#This Row],[Power Class]]&amp;" "&amp;Table4[[#This Row],[RAN4
Release]]</f>
        <v>DC_2A-66A_n77A PC3 Rel-17</v>
      </c>
      <c r="P82" s="29" t="s">
        <v>992</v>
      </c>
      <c r="Q82" s="29" t="s">
        <v>1077</v>
      </c>
      <c r="R82" s="86">
        <v>0</v>
      </c>
      <c r="S82" s="146">
        <v>0</v>
      </c>
      <c r="T82" s="228">
        <v>0</v>
      </c>
      <c r="U82" s="227">
        <v>0</v>
      </c>
      <c r="V82" s="86"/>
      <c r="W82" s="86"/>
      <c r="X82" s="86"/>
      <c r="Y82" s="86"/>
      <c r="Z82" s="217">
        <v>3</v>
      </c>
      <c r="AA82" s="217">
        <f>Table4[[#This Row],[No. of Component Carriers (LTE)]]+Table4[[#This Row],[No. of Component Carriers (NR)]]</f>
        <v>3</v>
      </c>
      <c r="AB82" s="217">
        <v>2</v>
      </c>
      <c r="AC82" s="217">
        <v>1</v>
      </c>
      <c r="AD82" s="214" t="s">
        <v>373</v>
      </c>
      <c r="AE82" s="29" t="s">
        <v>1312</v>
      </c>
      <c r="AF82" s="60" t="s">
        <v>694</v>
      </c>
      <c r="AG82" s="29"/>
      <c r="AH82" s="29" t="s">
        <v>1029</v>
      </c>
    </row>
    <row r="83" spans="1:34" ht="13">
      <c r="A83" s="29">
        <f>A82+1</f>
        <v>84</v>
      </c>
      <c r="B83" s="26" t="s">
        <v>316</v>
      </c>
      <c r="C83" s="26" t="s">
        <v>396</v>
      </c>
      <c r="D83" s="29" t="s">
        <v>549</v>
      </c>
      <c r="E83" s="225">
        <v>2</v>
      </c>
      <c r="F83" s="229" t="s">
        <v>373</v>
      </c>
      <c r="G83" s="226" t="s">
        <v>373</v>
      </c>
      <c r="H83" s="226" t="s">
        <v>373</v>
      </c>
      <c r="I83" s="229">
        <v>260</v>
      </c>
      <c r="J83" s="226" t="s">
        <v>373</v>
      </c>
      <c r="K83" s="226"/>
      <c r="L83" s="226"/>
      <c r="M83" s="27" t="s">
        <v>1075</v>
      </c>
      <c r="N83" s="27" t="s">
        <v>450</v>
      </c>
      <c r="O83" s="26" t="str">
        <f>Table4[[#This Row],[EN-DC Configuration]]&amp;" "&amp;Table4[[#This Row],[Power Class]]&amp;" "&amp;Table4[[#This Row],[RAN4
Release]]</f>
        <v>DC_2A_n260A PC3 Rel-15</v>
      </c>
      <c r="P83" s="29" t="s">
        <v>992</v>
      </c>
      <c r="Q83" s="29" t="s">
        <v>632</v>
      </c>
      <c r="R83" s="86"/>
      <c r="S83" s="29"/>
      <c r="T83" s="29"/>
      <c r="U83" s="29"/>
      <c r="V83" s="29"/>
      <c r="W83" s="29"/>
      <c r="X83" s="29"/>
      <c r="Y83" s="29"/>
      <c r="Z83" s="217">
        <v>2</v>
      </c>
      <c r="AA83" s="217">
        <f>Table4[[#This Row],[No. of Component Carriers (LTE)]]+Table4[[#This Row],[No. of Component Carriers (NR)]]</f>
        <v>2</v>
      </c>
      <c r="AB83" s="217">
        <v>1</v>
      </c>
      <c r="AC83" s="217">
        <v>1</v>
      </c>
      <c r="AD83" s="214" t="s">
        <v>373</v>
      </c>
      <c r="AE83" s="29" t="s">
        <v>1215</v>
      </c>
      <c r="AF83" s="60" t="s">
        <v>612</v>
      </c>
      <c r="AG83" s="29"/>
      <c r="AH83" s="29"/>
    </row>
    <row r="84" spans="1:34" ht="13">
      <c r="A84" s="29">
        <v>84</v>
      </c>
      <c r="B84" s="26" t="s">
        <v>315</v>
      </c>
      <c r="C84" s="26" t="s">
        <v>778</v>
      </c>
      <c r="D84" s="29" t="s">
        <v>685</v>
      </c>
      <c r="E84" s="225">
        <v>2</v>
      </c>
      <c r="F84" s="226">
        <v>66</v>
      </c>
      <c r="G84" s="226" t="s">
        <v>373</v>
      </c>
      <c r="H84" s="226" t="s">
        <v>373</v>
      </c>
      <c r="I84" s="229">
        <v>77</v>
      </c>
      <c r="J84" s="226" t="s">
        <v>373</v>
      </c>
      <c r="K84" s="226"/>
      <c r="L84" s="226"/>
      <c r="M84" s="27" t="s">
        <v>1075</v>
      </c>
      <c r="N84" s="27" t="s">
        <v>641</v>
      </c>
      <c r="O84" s="26" t="str">
        <f>Table4[[#This Row],[EN-DC Configuration]]&amp;" "&amp;Table4[[#This Row],[Power Class]]&amp;" "&amp;Table4[[#This Row],[RAN4
Release]]</f>
        <v>DC_2A-66A_n77A PC3 Rel-17</v>
      </c>
      <c r="P84" s="29" t="s">
        <v>992</v>
      </c>
      <c r="Q84" s="29" t="s">
        <v>1077</v>
      </c>
      <c r="R84" s="86">
        <v>0</v>
      </c>
      <c r="S84" s="146">
        <v>0</v>
      </c>
      <c r="T84" s="228">
        <v>0</v>
      </c>
      <c r="U84" s="227">
        <v>0</v>
      </c>
      <c r="V84" s="86"/>
      <c r="W84" s="86"/>
      <c r="X84" s="86"/>
      <c r="Y84" s="86"/>
      <c r="Z84" s="217">
        <v>3</v>
      </c>
      <c r="AA84" s="217">
        <f>Table4[[#This Row],[No. of Component Carriers (LTE)]]+Table4[[#This Row],[No. of Component Carriers (NR)]]</f>
        <v>3</v>
      </c>
      <c r="AB84" s="217">
        <v>2</v>
      </c>
      <c r="AC84" s="217">
        <v>1</v>
      </c>
      <c r="AD84" s="214" t="s">
        <v>373</v>
      </c>
      <c r="AE84" s="29" t="s">
        <v>1312</v>
      </c>
      <c r="AF84" s="60" t="s">
        <v>694</v>
      </c>
      <c r="AG84" s="29"/>
      <c r="AH84" s="29" t="s">
        <v>1029</v>
      </c>
    </row>
    <row r="85" spans="1:34" ht="13">
      <c r="A85" s="29">
        <f>A84+1</f>
        <v>85</v>
      </c>
      <c r="B85" s="26" t="s">
        <v>316</v>
      </c>
      <c r="C85" s="26" t="s">
        <v>488</v>
      </c>
      <c r="D85" s="29" t="s">
        <v>549</v>
      </c>
      <c r="E85" s="225">
        <v>2</v>
      </c>
      <c r="F85" s="229" t="s">
        <v>373</v>
      </c>
      <c r="G85" s="226" t="s">
        <v>373</v>
      </c>
      <c r="H85" s="226" t="s">
        <v>373</v>
      </c>
      <c r="I85" s="229">
        <v>261</v>
      </c>
      <c r="J85" s="226" t="s">
        <v>373</v>
      </c>
      <c r="K85" s="226"/>
      <c r="L85" s="226"/>
      <c r="M85" s="27" t="s">
        <v>1075</v>
      </c>
      <c r="N85" s="27" t="s">
        <v>452</v>
      </c>
      <c r="O85" s="26" t="str">
        <f>Table4[[#This Row],[EN-DC Configuration]]&amp;" "&amp;Table4[[#This Row],[Power Class]]&amp;" "&amp;Table4[[#This Row],[RAN4
Release]]</f>
        <v>DC_2A_n261A PC3 Rel-16</v>
      </c>
      <c r="P85" s="29" t="s">
        <v>992</v>
      </c>
      <c r="Q85" s="29" t="s">
        <v>1177</v>
      </c>
      <c r="R85" s="144">
        <v>0</v>
      </c>
      <c r="S85" s="145">
        <v>0</v>
      </c>
      <c r="T85" s="227">
        <v>0</v>
      </c>
      <c r="U85" s="86">
        <v>0</v>
      </c>
      <c r="V85" s="86">
        <v>0</v>
      </c>
      <c r="W85" s="86">
        <v>0</v>
      </c>
      <c r="X85" s="86">
        <v>0</v>
      </c>
      <c r="Y85" s="86">
        <v>0</v>
      </c>
      <c r="Z85" s="217">
        <v>2</v>
      </c>
      <c r="AA85" s="217">
        <f>Table4[[#This Row],[No. of Component Carriers (LTE)]]+Table4[[#This Row],[No. of Component Carriers (NR)]]</f>
        <v>2</v>
      </c>
      <c r="AB85" s="217">
        <v>1</v>
      </c>
      <c r="AC85" s="217">
        <v>1</v>
      </c>
      <c r="AD85" s="214" t="s">
        <v>373</v>
      </c>
      <c r="AE85" s="29" t="s">
        <v>467</v>
      </c>
      <c r="AF85" s="60" t="s">
        <v>612</v>
      </c>
      <c r="AG85" s="209"/>
      <c r="AH85" s="29"/>
    </row>
    <row r="86" spans="1:34" ht="13">
      <c r="A86" s="29">
        <v>85</v>
      </c>
      <c r="B86" s="26" t="s">
        <v>315</v>
      </c>
      <c r="C86" s="26" t="s">
        <v>660</v>
      </c>
      <c r="D86" s="29"/>
      <c r="E86" s="225">
        <v>2</v>
      </c>
      <c r="F86" s="226">
        <v>66</v>
      </c>
      <c r="G86" s="226" t="s">
        <v>373</v>
      </c>
      <c r="H86" s="226" t="s">
        <v>373</v>
      </c>
      <c r="I86" s="229">
        <v>78</v>
      </c>
      <c r="J86" s="226" t="s">
        <v>373</v>
      </c>
      <c r="K86" s="226"/>
      <c r="L86" s="226"/>
      <c r="M86" s="27" t="s">
        <v>1075</v>
      </c>
      <c r="N86" s="27" t="s">
        <v>452</v>
      </c>
      <c r="O86" s="26" t="str">
        <f>Table4[[#This Row],[EN-DC Configuration]]&amp;" "&amp;Table4[[#This Row],[Power Class]]&amp;" "&amp;Table4[[#This Row],[RAN4
Release]]</f>
        <v>DC_2A-66A_n78A PC3 Rel-16</v>
      </c>
      <c r="P86" s="29" t="s">
        <v>993</v>
      </c>
      <c r="Q86" s="29"/>
      <c r="R86" s="86">
        <v>0</v>
      </c>
      <c r="S86" s="145">
        <v>0</v>
      </c>
      <c r="T86" s="227">
        <v>0</v>
      </c>
      <c r="U86" s="227">
        <v>0</v>
      </c>
      <c r="V86" s="86"/>
      <c r="W86" s="86" t="s">
        <v>820</v>
      </c>
      <c r="X86" s="86"/>
      <c r="Y86" s="29"/>
      <c r="Z86" s="217">
        <v>3</v>
      </c>
      <c r="AA86" s="217">
        <f>Table4[[#This Row],[No. of Component Carriers (LTE)]]+Table4[[#This Row],[No. of Component Carriers (NR)]]</f>
        <v>3</v>
      </c>
      <c r="AB86" s="217">
        <v>2</v>
      </c>
      <c r="AC86" s="217">
        <v>1</v>
      </c>
      <c r="AD86" s="214" t="s">
        <v>373</v>
      </c>
      <c r="AE86" s="29" t="s">
        <v>1131</v>
      </c>
      <c r="AF86" s="29" t="s">
        <v>711</v>
      </c>
      <c r="AG86" s="232"/>
      <c r="AH86" s="29" t="s">
        <v>1029</v>
      </c>
    </row>
    <row r="87" spans="1:34" ht="13">
      <c r="A87" s="29">
        <f>A86+1</f>
        <v>86</v>
      </c>
      <c r="B87" s="26" t="s">
        <v>316</v>
      </c>
      <c r="C87" s="26" t="s">
        <v>417</v>
      </c>
      <c r="D87" s="29" t="s">
        <v>549</v>
      </c>
      <c r="E87" s="229">
        <v>66</v>
      </c>
      <c r="F87" s="229" t="s">
        <v>373</v>
      </c>
      <c r="G87" s="226" t="s">
        <v>373</v>
      </c>
      <c r="H87" s="226" t="s">
        <v>373</v>
      </c>
      <c r="I87" s="229">
        <v>261</v>
      </c>
      <c r="J87" s="226" t="s">
        <v>373</v>
      </c>
      <c r="K87" s="226"/>
      <c r="L87" s="226"/>
      <c r="M87" s="27" t="s">
        <v>1075</v>
      </c>
      <c r="N87" s="27" t="s">
        <v>450</v>
      </c>
      <c r="O87" s="26" t="str">
        <f>Table4[[#This Row],[EN-DC Configuration]]&amp;" "&amp;Table4[[#This Row],[Power Class]]&amp;" "&amp;Table4[[#This Row],[RAN4
Release]]</f>
        <v>DC_66A_n261A PC3 Rel-15</v>
      </c>
      <c r="P87" s="29" t="s">
        <v>993</v>
      </c>
      <c r="Q87" s="29"/>
      <c r="R87" s="86">
        <v>0.14000000000000001</v>
      </c>
      <c r="S87" s="86">
        <v>0.14000000000000001</v>
      </c>
      <c r="T87" s="86">
        <v>0.13333333333333333</v>
      </c>
      <c r="U87" s="86">
        <v>0.13</v>
      </c>
      <c r="V87" s="86">
        <v>0.13</v>
      </c>
      <c r="W87" s="86">
        <v>0.13</v>
      </c>
      <c r="X87" s="86">
        <v>0.11</v>
      </c>
      <c r="Y87" s="86">
        <v>0.11</v>
      </c>
      <c r="Z87" s="217">
        <v>2</v>
      </c>
      <c r="AA87" s="217">
        <f>Table4[[#This Row],[No. of Component Carriers (LTE)]]+Table4[[#This Row],[No. of Component Carriers (NR)]]</f>
        <v>2</v>
      </c>
      <c r="AB87" s="217">
        <v>1</v>
      </c>
      <c r="AC87" s="217">
        <v>1</v>
      </c>
      <c r="AD87" s="214" t="s">
        <v>373</v>
      </c>
      <c r="AE87" s="29" t="s">
        <v>467</v>
      </c>
      <c r="AF87" s="60" t="s">
        <v>612</v>
      </c>
      <c r="AG87" s="29"/>
      <c r="AH87" s="29"/>
    </row>
    <row r="88" spans="1:34" ht="13">
      <c r="A88" s="29">
        <v>86</v>
      </c>
      <c r="B88" s="26" t="s">
        <v>315</v>
      </c>
      <c r="C88" s="26" t="s">
        <v>661</v>
      </c>
      <c r="D88" s="29"/>
      <c r="E88" s="225">
        <v>2</v>
      </c>
      <c r="F88" s="226">
        <v>71</v>
      </c>
      <c r="G88" s="226" t="s">
        <v>373</v>
      </c>
      <c r="H88" s="226" t="s">
        <v>373</v>
      </c>
      <c r="I88" s="229">
        <v>66</v>
      </c>
      <c r="J88" s="226" t="s">
        <v>373</v>
      </c>
      <c r="K88" s="226"/>
      <c r="L88" s="226"/>
      <c r="M88" s="27" t="s">
        <v>1075</v>
      </c>
      <c r="N88" s="27" t="s">
        <v>452</v>
      </c>
      <c r="O88" s="26" t="str">
        <f>Table4[[#This Row],[EN-DC Configuration]]&amp;" "&amp;Table4[[#This Row],[Power Class]]&amp;" "&amp;Table4[[#This Row],[RAN4
Release]]</f>
        <v>DC_2A-71A_n66A PC3 Rel-16</v>
      </c>
      <c r="P88" s="29" t="s">
        <v>993</v>
      </c>
      <c r="Q88" s="29"/>
      <c r="R88" s="86">
        <v>0</v>
      </c>
      <c r="S88" s="145">
        <v>0</v>
      </c>
      <c r="T88" s="227">
        <v>0</v>
      </c>
      <c r="U88" s="227">
        <v>0</v>
      </c>
      <c r="V88" s="86"/>
      <c r="W88" s="86"/>
      <c r="X88" s="86"/>
      <c r="Y88" s="86"/>
      <c r="Z88" s="217">
        <v>3</v>
      </c>
      <c r="AA88" s="217">
        <f>Table4[[#This Row],[No. of Component Carriers (LTE)]]+Table4[[#This Row],[No. of Component Carriers (NR)]]</f>
        <v>3</v>
      </c>
      <c r="AB88" s="217">
        <v>2</v>
      </c>
      <c r="AC88" s="217">
        <v>1</v>
      </c>
      <c r="AD88" s="214" t="s">
        <v>373</v>
      </c>
      <c r="AE88" s="29" t="s">
        <v>644</v>
      </c>
      <c r="AF88" s="29" t="s">
        <v>710</v>
      </c>
      <c r="AG88" s="232"/>
      <c r="AH88" s="29" t="s">
        <v>1029</v>
      </c>
    </row>
    <row r="89" spans="1:34" ht="13">
      <c r="A89" s="29">
        <f>A88+1</f>
        <v>87</v>
      </c>
      <c r="B89" s="26" t="s">
        <v>316</v>
      </c>
      <c r="C89" s="26" t="s">
        <v>416</v>
      </c>
      <c r="D89" s="26"/>
      <c r="E89" s="229">
        <v>66</v>
      </c>
      <c r="F89" s="229" t="s">
        <v>373</v>
      </c>
      <c r="G89" s="226" t="s">
        <v>373</v>
      </c>
      <c r="H89" s="226" t="s">
        <v>373</v>
      </c>
      <c r="I89" s="229">
        <v>261</v>
      </c>
      <c r="J89" s="226" t="s">
        <v>373</v>
      </c>
      <c r="K89" s="226"/>
      <c r="L89" s="226"/>
      <c r="M89" s="27" t="s">
        <v>1075</v>
      </c>
      <c r="N89" s="27" t="s">
        <v>450</v>
      </c>
      <c r="O89" s="26" t="str">
        <f>Table4[[#This Row],[EN-DC Configuration]]&amp;" "&amp;Table4[[#This Row],[Power Class]]&amp;" "&amp;Table4[[#This Row],[RAN4
Release]]</f>
        <v>DC_66A_n261G PC3 Rel-15</v>
      </c>
      <c r="P89" s="29" t="s">
        <v>993</v>
      </c>
      <c r="Q89" s="29"/>
      <c r="R89" s="86">
        <v>0.79</v>
      </c>
      <c r="S89" s="228">
        <v>0.79</v>
      </c>
      <c r="T89" s="29"/>
      <c r="U89" s="29"/>
      <c r="V89" s="29"/>
      <c r="W89" s="29"/>
      <c r="X89" s="29"/>
      <c r="Y89" s="29"/>
      <c r="Z89" s="217">
        <v>2</v>
      </c>
      <c r="AA89" s="217">
        <f>Table4[[#This Row],[No. of Component Carriers (LTE)]]+Table4[[#This Row],[No. of Component Carriers (NR)]]</f>
        <v>3</v>
      </c>
      <c r="AB89" s="217">
        <v>1</v>
      </c>
      <c r="AC89" s="217">
        <v>2</v>
      </c>
      <c r="AD89" s="214" t="s">
        <v>374</v>
      </c>
      <c r="AE89" s="29" t="s">
        <v>467</v>
      </c>
      <c r="AF89" s="60" t="s">
        <v>699</v>
      </c>
      <c r="AG89" s="29"/>
      <c r="AH89" s="29"/>
    </row>
    <row r="90" spans="1:34" s="159" customFormat="1" ht="13">
      <c r="A90" s="29">
        <v>87</v>
      </c>
      <c r="B90" s="26" t="s">
        <v>315</v>
      </c>
      <c r="C90" s="26" t="s">
        <v>662</v>
      </c>
      <c r="D90" s="29"/>
      <c r="E90" s="225">
        <v>2</v>
      </c>
      <c r="F90" s="226">
        <v>71</v>
      </c>
      <c r="G90" s="226" t="s">
        <v>373</v>
      </c>
      <c r="H90" s="226" t="s">
        <v>373</v>
      </c>
      <c r="I90" s="229">
        <v>78</v>
      </c>
      <c r="J90" s="226" t="s">
        <v>373</v>
      </c>
      <c r="K90" s="226"/>
      <c r="L90" s="226"/>
      <c r="M90" s="27" t="s">
        <v>1075</v>
      </c>
      <c r="N90" s="27" t="s">
        <v>452</v>
      </c>
      <c r="O90" s="26" t="str">
        <f>Table4[[#This Row],[EN-DC Configuration]]&amp;" "&amp;Table4[[#This Row],[Power Class]]&amp;" "&amp;Table4[[#This Row],[RAN4
Release]]</f>
        <v>DC_2A-71A_n78A PC3 Rel-16</v>
      </c>
      <c r="P90" s="29" t="s">
        <v>991</v>
      </c>
      <c r="Q90" s="29"/>
      <c r="R90" s="86">
        <v>0</v>
      </c>
      <c r="S90" s="145">
        <v>0</v>
      </c>
      <c r="T90" s="227">
        <v>0</v>
      </c>
      <c r="U90" s="227">
        <v>0</v>
      </c>
      <c r="V90" s="86"/>
      <c r="W90" s="86"/>
      <c r="X90" s="86"/>
      <c r="Y90" s="86"/>
      <c r="Z90" s="217">
        <v>3</v>
      </c>
      <c r="AA90" s="217">
        <f>Table4[[#This Row],[No. of Component Carriers (LTE)]]+Table4[[#This Row],[No. of Component Carriers (NR)]]</f>
        <v>3</v>
      </c>
      <c r="AB90" s="217">
        <v>2</v>
      </c>
      <c r="AC90" s="217">
        <v>1</v>
      </c>
      <c r="AD90" s="214" t="s">
        <v>373</v>
      </c>
      <c r="AE90" s="29" t="s">
        <v>644</v>
      </c>
      <c r="AF90" s="29" t="s">
        <v>710</v>
      </c>
      <c r="AG90" s="232"/>
      <c r="AH90" s="29" t="s">
        <v>1029</v>
      </c>
    </row>
    <row r="91" spans="1:34" ht="13">
      <c r="A91" s="29">
        <f>A90+1</f>
        <v>88</v>
      </c>
      <c r="B91" s="26" t="s">
        <v>316</v>
      </c>
      <c r="C91" s="26" t="s">
        <v>415</v>
      </c>
      <c r="D91" s="26"/>
      <c r="E91" s="229">
        <v>66</v>
      </c>
      <c r="F91" s="229" t="s">
        <v>373</v>
      </c>
      <c r="G91" s="226" t="s">
        <v>373</v>
      </c>
      <c r="H91" s="226" t="s">
        <v>373</v>
      </c>
      <c r="I91" s="229">
        <v>261</v>
      </c>
      <c r="J91" s="226" t="s">
        <v>373</v>
      </c>
      <c r="K91" s="226"/>
      <c r="L91" s="226"/>
      <c r="M91" s="27" t="s">
        <v>1075</v>
      </c>
      <c r="N91" s="27" t="s">
        <v>450</v>
      </c>
      <c r="O91" s="26" t="str">
        <f>Table4[[#This Row],[EN-DC Configuration]]&amp;" "&amp;Table4[[#This Row],[Power Class]]&amp;" "&amp;Table4[[#This Row],[RAN4
Release]]</f>
        <v>DC_66A_n261H PC3 Rel-15</v>
      </c>
      <c r="P91" s="29" t="s">
        <v>993</v>
      </c>
      <c r="Q91" s="29"/>
      <c r="R91" s="86">
        <v>0.79</v>
      </c>
      <c r="S91" s="228">
        <v>0.79</v>
      </c>
      <c r="T91" s="29"/>
      <c r="U91" s="29"/>
      <c r="V91" s="29"/>
      <c r="W91" s="29"/>
      <c r="X91" s="29"/>
      <c r="Y91" s="29"/>
      <c r="Z91" s="217">
        <v>2</v>
      </c>
      <c r="AA91" s="217">
        <f>Table4[[#This Row],[No. of Component Carriers (LTE)]]+Table4[[#This Row],[No. of Component Carriers (NR)]]</f>
        <v>4</v>
      </c>
      <c r="AB91" s="217">
        <v>1</v>
      </c>
      <c r="AC91" s="217">
        <v>3</v>
      </c>
      <c r="AD91" s="214" t="s">
        <v>374</v>
      </c>
      <c r="AE91" s="29" t="s">
        <v>467</v>
      </c>
      <c r="AF91" s="60" t="s">
        <v>706</v>
      </c>
      <c r="AG91" s="29"/>
      <c r="AH91" s="29"/>
    </row>
    <row r="92" spans="1:34" ht="13">
      <c r="A92" s="29">
        <v>88</v>
      </c>
      <c r="B92" s="26" t="s">
        <v>315</v>
      </c>
      <c r="C92" s="26" t="s">
        <v>1036</v>
      </c>
      <c r="D92" s="29" t="s">
        <v>1063</v>
      </c>
      <c r="E92" s="225">
        <v>2</v>
      </c>
      <c r="F92" s="226" t="s">
        <v>373</v>
      </c>
      <c r="G92" s="226" t="s">
        <v>373</v>
      </c>
      <c r="H92" s="226" t="s">
        <v>373</v>
      </c>
      <c r="I92" s="229">
        <v>71</v>
      </c>
      <c r="J92" s="226" t="s">
        <v>373</v>
      </c>
      <c r="K92" s="226"/>
      <c r="L92" s="226"/>
      <c r="M92" s="27" t="s">
        <v>1075</v>
      </c>
      <c r="N92" s="27" t="s">
        <v>450</v>
      </c>
      <c r="O92" s="26" t="str">
        <f>Table4[[#This Row],[EN-DC Configuration]]&amp;" "&amp;Table4[[#This Row],[Power Class]]&amp;" "&amp;Table4[[#This Row],[RAN4
Release]]</f>
        <v>DC_2A-(n)71AA PC3 Rel-15</v>
      </c>
      <c r="P92" s="29" t="s">
        <v>992</v>
      </c>
      <c r="Q92" s="29" t="s">
        <v>1030</v>
      </c>
      <c r="R92" s="86"/>
      <c r="S92" s="29"/>
      <c r="T92" s="29"/>
      <c r="U92" s="29"/>
      <c r="V92" s="29"/>
      <c r="W92" s="29"/>
      <c r="X92" s="29"/>
      <c r="Y92" s="29"/>
      <c r="Z92" s="217">
        <v>3</v>
      </c>
      <c r="AA92" s="217">
        <f>Table4[[#This Row],[No. of Component Carriers (LTE)]]+Table4[[#This Row],[No. of Component Carriers (NR)]]</f>
        <v>3</v>
      </c>
      <c r="AB92" s="217">
        <v>2</v>
      </c>
      <c r="AC92" s="217">
        <v>1</v>
      </c>
      <c r="AD92" s="214" t="s">
        <v>373</v>
      </c>
      <c r="AE92" s="29" t="s">
        <v>467</v>
      </c>
      <c r="AF92" s="29" t="s">
        <v>694</v>
      </c>
      <c r="AG92" s="29"/>
      <c r="AH92" s="29" t="s">
        <v>1029</v>
      </c>
    </row>
    <row r="93" spans="1:34" ht="13">
      <c r="A93" s="29">
        <f>A92+1</f>
        <v>89</v>
      </c>
      <c r="B93" s="26" t="s">
        <v>316</v>
      </c>
      <c r="C93" s="26" t="s">
        <v>414</v>
      </c>
      <c r="D93" s="26"/>
      <c r="E93" s="229">
        <v>66</v>
      </c>
      <c r="F93" s="229" t="s">
        <v>373</v>
      </c>
      <c r="G93" s="226" t="s">
        <v>373</v>
      </c>
      <c r="H93" s="226" t="s">
        <v>373</v>
      </c>
      <c r="I93" s="229">
        <v>261</v>
      </c>
      <c r="J93" s="226" t="s">
        <v>373</v>
      </c>
      <c r="K93" s="226"/>
      <c r="L93" s="226"/>
      <c r="M93" s="27" t="s">
        <v>1075</v>
      </c>
      <c r="N93" s="27" t="s">
        <v>450</v>
      </c>
      <c r="O93" s="26" t="str">
        <f>Table4[[#This Row],[EN-DC Configuration]]&amp;" "&amp;Table4[[#This Row],[Power Class]]&amp;" "&amp;Table4[[#This Row],[RAN4
Release]]</f>
        <v>DC_66A_n261I PC3 Rel-15</v>
      </c>
      <c r="P93" s="29" t="s">
        <v>993</v>
      </c>
      <c r="Q93" s="29"/>
      <c r="R93" s="86">
        <v>0.79</v>
      </c>
      <c r="S93" s="228">
        <v>0.79</v>
      </c>
      <c r="T93" s="29"/>
      <c r="U93" s="29"/>
      <c r="V93" s="29"/>
      <c r="W93" s="29"/>
      <c r="X93" s="29"/>
      <c r="Y93" s="29"/>
      <c r="Z93" s="217">
        <v>2</v>
      </c>
      <c r="AA93" s="217">
        <f>Table4[[#This Row],[No. of Component Carriers (LTE)]]+Table4[[#This Row],[No. of Component Carriers (NR)]]</f>
        <v>5</v>
      </c>
      <c r="AB93" s="217">
        <v>1</v>
      </c>
      <c r="AC93" s="217">
        <v>4</v>
      </c>
      <c r="AD93" s="214" t="s">
        <v>374</v>
      </c>
      <c r="AE93" s="29" t="s">
        <v>467</v>
      </c>
      <c r="AF93" s="60" t="s">
        <v>708</v>
      </c>
      <c r="AG93" s="29"/>
      <c r="AH93" s="29"/>
    </row>
    <row r="94" spans="1:34" ht="13">
      <c r="A94" s="29">
        <v>89</v>
      </c>
      <c r="B94" s="26" t="s">
        <v>315</v>
      </c>
      <c r="C94" s="26" t="s">
        <v>744</v>
      </c>
      <c r="D94" s="29"/>
      <c r="E94" s="225">
        <v>5</v>
      </c>
      <c r="F94" s="225">
        <v>7</v>
      </c>
      <c r="G94" s="229" t="s">
        <v>373</v>
      </c>
      <c r="H94" s="229" t="s">
        <v>373</v>
      </c>
      <c r="I94" s="229">
        <v>66</v>
      </c>
      <c r="J94" s="226" t="s">
        <v>373</v>
      </c>
      <c r="K94" s="226"/>
      <c r="L94" s="226"/>
      <c r="M94" s="27" t="s">
        <v>1075</v>
      </c>
      <c r="N94" s="27" t="s">
        <v>641</v>
      </c>
      <c r="O94" s="26" t="str">
        <f>Table4[[#This Row],[EN-DC Configuration]]&amp;" "&amp;Table4[[#This Row],[Power Class]]&amp;" "&amp;Table4[[#This Row],[RAN4
Release]]</f>
        <v>DC_5A-7A_n66A PC3 Rel-17</v>
      </c>
      <c r="P94" s="29" t="s">
        <v>991</v>
      </c>
      <c r="Q94" s="29"/>
      <c r="R94" s="86">
        <v>0</v>
      </c>
      <c r="S94" s="146">
        <v>0</v>
      </c>
      <c r="T94" s="228">
        <v>0</v>
      </c>
      <c r="U94" s="227">
        <v>0</v>
      </c>
      <c r="V94" s="86"/>
      <c r="W94" s="86"/>
      <c r="X94" s="86"/>
      <c r="Y94" s="86"/>
      <c r="Z94" s="217">
        <v>3</v>
      </c>
      <c r="AA94" s="217">
        <f>Table4[[#This Row],[No. of Component Carriers (LTE)]]+Table4[[#This Row],[No. of Component Carriers (NR)]]</f>
        <v>3</v>
      </c>
      <c r="AB94" s="217">
        <v>2</v>
      </c>
      <c r="AC94" s="217">
        <v>1</v>
      </c>
      <c r="AD94" s="214" t="s">
        <v>373</v>
      </c>
      <c r="AE94" s="29" t="s">
        <v>469</v>
      </c>
      <c r="AF94" s="60" t="s">
        <v>694</v>
      </c>
      <c r="AG94" s="209"/>
      <c r="AH94" s="29" t="s">
        <v>1029</v>
      </c>
    </row>
    <row r="95" spans="1:34" ht="13">
      <c r="A95" s="29">
        <f>A94+1</f>
        <v>90</v>
      </c>
      <c r="B95" s="26" t="s">
        <v>316</v>
      </c>
      <c r="C95" s="26" t="s">
        <v>413</v>
      </c>
      <c r="D95" s="26"/>
      <c r="E95" s="229">
        <v>66</v>
      </c>
      <c r="F95" s="229" t="s">
        <v>373</v>
      </c>
      <c r="G95" s="226" t="s">
        <v>373</v>
      </c>
      <c r="H95" s="226" t="s">
        <v>373</v>
      </c>
      <c r="I95" s="229">
        <v>261</v>
      </c>
      <c r="J95" s="226" t="s">
        <v>373</v>
      </c>
      <c r="K95" s="226"/>
      <c r="L95" s="226"/>
      <c r="M95" s="27" t="s">
        <v>1075</v>
      </c>
      <c r="N95" s="27" t="s">
        <v>450</v>
      </c>
      <c r="O95" s="26" t="str">
        <f>Table4[[#This Row],[EN-DC Configuration]]&amp;" "&amp;Table4[[#This Row],[Power Class]]&amp;" "&amp;Table4[[#This Row],[RAN4
Release]]</f>
        <v>DC_66A_n261J PC3 Rel-15</v>
      </c>
      <c r="P95" s="29" t="s">
        <v>993</v>
      </c>
      <c r="Q95" s="29"/>
      <c r="R95" s="86">
        <v>0.79</v>
      </c>
      <c r="S95" s="228">
        <v>0.79</v>
      </c>
      <c r="T95" s="29"/>
      <c r="U95" s="29"/>
      <c r="V95" s="29"/>
      <c r="W95" s="29"/>
      <c r="X95" s="29"/>
      <c r="Y95" s="29"/>
      <c r="Z95" s="217">
        <v>2</v>
      </c>
      <c r="AA95" s="217">
        <f>Table4[[#This Row],[No. of Component Carriers (LTE)]]+Table4[[#This Row],[No. of Component Carriers (NR)]]</f>
        <v>6</v>
      </c>
      <c r="AB95" s="217">
        <v>1</v>
      </c>
      <c r="AC95" s="217">
        <v>5</v>
      </c>
      <c r="AD95" s="214" t="s">
        <v>374</v>
      </c>
      <c r="AE95" s="29" t="s">
        <v>467</v>
      </c>
      <c r="AF95" s="60" t="s">
        <v>709</v>
      </c>
      <c r="AG95" s="29"/>
      <c r="AH95" s="29"/>
    </row>
    <row r="96" spans="1:34" ht="13">
      <c r="A96" s="29">
        <v>90</v>
      </c>
      <c r="B96" s="26" t="s">
        <v>315</v>
      </c>
      <c r="C96" s="26" t="s">
        <v>802</v>
      </c>
      <c r="D96" s="29"/>
      <c r="E96" s="225">
        <v>5</v>
      </c>
      <c r="F96" s="225">
        <v>7</v>
      </c>
      <c r="G96" s="229" t="s">
        <v>373</v>
      </c>
      <c r="H96" s="229" t="s">
        <v>373</v>
      </c>
      <c r="I96" s="229">
        <v>71</v>
      </c>
      <c r="J96" s="226" t="s">
        <v>373</v>
      </c>
      <c r="K96" s="226"/>
      <c r="L96" s="226"/>
      <c r="M96" s="27" t="s">
        <v>1075</v>
      </c>
      <c r="N96" s="27" t="s">
        <v>1119</v>
      </c>
      <c r="O96" s="26" t="str">
        <f>Table4[[#This Row],[EN-DC Configuration]]&amp;" "&amp;Table4[[#This Row],[Power Class]]&amp;" "&amp;Table4[[#This Row],[RAN4
Release]]</f>
        <v>DC_5A-7A_n71A PC3 Rel-18</v>
      </c>
      <c r="P96" s="29" t="s">
        <v>991</v>
      </c>
      <c r="Q96" s="29"/>
      <c r="R96" s="86">
        <v>0</v>
      </c>
      <c r="S96" s="145">
        <v>0</v>
      </c>
      <c r="T96" s="227">
        <v>0</v>
      </c>
      <c r="U96" s="227">
        <v>0</v>
      </c>
      <c r="V96" s="86"/>
      <c r="W96" s="86"/>
      <c r="X96" s="86"/>
      <c r="Y96" s="86"/>
      <c r="Z96" s="217">
        <v>3</v>
      </c>
      <c r="AA96" s="217">
        <f>Table4[[#This Row],[No. of Component Carriers (LTE)]]+Table4[[#This Row],[No. of Component Carriers (NR)]]</f>
        <v>3</v>
      </c>
      <c r="AB96" s="217">
        <v>2</v>
      </c>
      <c r="AC96" s="217">
        <v>1</v>
      </c>
      <c r="AD96" s="214" t="s">
        <v>373</v>
      </c>
      <c r="AE96" s="29" t="s">
        <v>469</v>
      </c>
      <c r="AF96" s="60" t="s">
        <v>694</v>
      </c>
      <c r="AG96" s="29"/>
      <c r="AH96" s="29" t="s">
        <v>1029</v>
      </c>
    </row>
    <row r="97" spans="1:34" ht="13">
      <c r="A97" s="29">
        <v>91</v>
      </c>
      <c r="B97" s="26" t="s">
        <v>315</v>
      </c>
      <c r="C97" s="26" t="s">
        <v>423</v>
      </c>
      <c r="D97" s="29"/>
      <c r="E97" s="225">
        <v>5</v>
      </c>
      <c r="F97" s="225">
        <v>7</v>
      </c>
      <c r="G97" s="226" t="s">
        <v>373</v>
      </c>
      <c r="H97" s="226" t="s">
        <v>373</v>
      </c>
      <c r="I97" s="229">
        <v>78</v>
      </c>
      <c r="J97" s="226" t="s">
        <v>373</v>
      </c>
      <c r="K97" s="226"/>
      <c r="L97" s="226"/>
      <c r="M97" s="27" t="s">
        <v>1075</v>
      </c>
      <c r="N97" s="27" t="s">
        <v>450</v>
      </c>
      <c r="O97" s="26" t="str">
        <f>Table4[[#This Row],[EN-DC Configuration]]&amp;" "&amp;Table4[[#This Row],[Power Class]]&amp;" "&amp;Table4[[#This Row],[RAN4
Release]]</f>
        <v>DC_5A-7A_n78A PC3 Rel-15</v>
      </c>
      <c r="P97" s="29" t="s">
        <v>992</v>
      </c>
      <c r="Q97" s="29" t="s">
        <v>632</v>
      </c>
      <c r="R97" s="86"/>
      <c r="S97" s="29"/>
      <c r="T97" s="29"/>
      <c r="U97" s="29"/>
      <c r="V97" s="29"/>
      <c r="W97" s="29"/>
      <c r="X97" s="29"/>
      <c r="Y97" s="29"/>
      <c r="Z97" s="217">
        <v>3</v>
      </c>
      <c r="AA97" s="217">
        <f>Table4[[#This Row],[No. of Component Carriers (LTE)]]+Table4[[#This Row],[No. of Component Carriers (NR)]]</f>
        <v>3</v>
      </c>
      <c r="AB97" s="217">
        <v>2</v>
      </c>
      <c r="AC97" s="217">
        <v>1</v>
      </c>
      <c r="AD97" s="214" t="s">
        <v>373</v>
      </c>
      <c r="AE97" s="29" t="s">
        <v>602</v>
      </c>
      <c r="AF97" s="60" t="s">
        <v>694</v>
      </c>
      <c r="AG97" s="29"/>
      <c r="AH97" s="29" t="s">
        <v>1029</v>
      </c>
    </row>
    <row r="98" spans="1:34" ht="13">
      <c r="A98" s="29">
        <v>92</v>
      </c>
      <c r="B98" s="26" t="s">
        <v>315</v>
      </c>
      <c r="C98" s="26" t="s">
        <v>674</v>
      </c>
      <c r="D98" s="29"/>
      <c r="E98" s="225">
        <v>5</v>
      </c>
      <c r="F98" s="226">
        <v>66</v>
      </c>
      <c r="G98" s="226" t="s">
        <v>373</v>
      </c>
      <c r="H98" s="226" t="s">
        <v>373</v>
      </c>
      <c r="I98" s="225">
        <v>2</v>
      </c>
      <c r="J98" s="226" t="s">
        <v>373</v>
      </c>
      <c r="K98" s="226"/>
      <c r="L98" s="226"/>
      <c r="M98" s="27" t="s">
        <v>1075</v>
      </c>
      <c r="N98" s="27" t="s">
        <v>452</v>
      </c>
      <c r="O98" s="26" t="str">
        <f>Table4[[#This Row],[EN-DC Configuration]]&amp;" "&amp;Table4[[#This Row],[Power Class]]&amp;" "&amp;Table4[[#This Row],[RAN4
Release]]</f>
        <v>DC_5A-66A_n2A PC3 Rel-16</v>
      </c>
      <c r="P98" s="29" t="s">
        <v>992</v>
      </c>
      <c r="Q98" s="29" t="s">
        <v>1227</v>
      </c>
      <c r="R98" s="86">
        <v>0</v>
      </c>
      <c r="S98" s="145">
        <v>0</v>
      </c>
      <c r="T98" s="227">
        <v>0</v>
      </c>
      <c r="U98" s="227">
        <v>0</v>
      </c>
      <c r="V98" s="86"/>
      <c r="W98" s="86"/>
      <c r="X98" s="86"/>
      <c r="Y98" s="29"/>
      <c r="Z98" s="217">
        <v>3</v>
      </c>
      <c r="AA98" s="217">
        <f>Table4[[#This Row],[No. of Component Carriers (LTE)]]+Table4[[#This Row],[No. of Component Carriers (NR)]]</f>
        <v>3</v>
      </c>
      <c r="AB98" s="217">
        <v>2</v>
      </c>
      <c r="AC98" s="217">
        <v>1</v>
      </c>
      <c r="AD98" s="214" t="s">
        <v>373</v>
      </c>
      <c r="AE98" s="29" t="s">
        <v>1299</v>
      </c>
      <c r="AF98" s="60" t="s">
        <v>715</v>
      </c>
      <c r="AG98" s="29"/>
      <c r="AH98" s="29" t="s">
        <v>1029</v>
      </c>
    </row>
    <row r="99" spans="1:34" ht="13">
      <c r="A99" s="29">
        <v>93</v>
      </c>
      <c r="B99" s="26" t="s">
        <v>315</v>
      </c>
      <c r="C99" s="26" t="s">
        <v>675</v>
      </c>
      <c r="D99" s="29"/>
      <c r="E99" s="225">
        <v>5</v>
      </c>
      <c r="F99" s="226">
        <v>66</v>
      </c>
      <c r="G99" s="226" t="s">
        <v>373</v>
      </c>
      <c r="H99" s="226" t="s">
        <v>373</v>
      </c>
      <c r="I99" s="229">
        <v>78</v>
      </c>
      <c r="J99" s="226" t="s">
        <v>373</v>
      </c>
      <c r="K99" s="226"/>
      <c r="L99" s="226"/>
      <c r="M99" s="27" t="s">
        <v>1075</v>
      </c>
      <c r="N99" s="27" t="s">
        <v>452</v>
      </c>
      <c r="O99" s="26" t="str">
        <f>Table4[[#This Row],[EN-DC Configuration]]&amp;" "&amp;Table4[[#This Row],[Power Class]]&amp;" "&amp;Table4[[#This Row],[RAN4
Release]]</f>
        <v>DC_5A-66A_n78A PC3 Rel-16</v>
      </c>
      <c r="P99" s="29" t="s">
        <v>991</v>
      </c>
      <c r="Q99" s="29"/>
      <c r="R99" s="86">
        <v>0</v>
      </c>
      <c r="S99" s="145">
        <v>0</v>
      </c>
      <c r="T99" s="227">
        <v>0</v>
      </c>
      <c r="U99" s="227">
        <v>0</v>
      </c>
      <c r="V99" s="86"/>
      <c r="W99" s="86"/>
      <c r="X99" s="86"/>
      <c r="Y99" s="29"/>
      <c r="Z99" s="217">
        <v>3</v>
      </c>
      <c r="AA99" s="217">
        <f>Table4[[#This Row],[No. of Component Carriers (LTE)]]+Table4[[#This Row],[No. of Component Carriers (NR)]]</f>
        <v>3</v>
      </c>
      <c r="AB99" s="217">
        <v>2</v>
      </c>
      <c r="AC99" s="217">
        <v>1</v>
      </c>
      <c r="AD99" s="214" t="s">
        <v>373</v>
      </c>
      <c r="AE99" s="29" t="s">
        <v>644</v>
      </c>
      <c r="AF99" s="60" t="s">
        <v>710</v>
      </c>
      <c r="AG99" s="232"/>
      <c r="AH99" s="29" t="s">
        <v>1029</v>
      </c>
    </row>
    <row r="100" spans="1:34" ht="13">
      <c r="A100" s="29">
        <v>94</v>
      </c>
      <c r="B100" s="26" t="s">
        <v>315</v>
      </c>
      <c r="C100" s="26" t="s">
        <v>726</v>
      </c>
      <c r="D100" s="29" t="s">
        <v>549</v>
      </c>
      <c r="E100" s="225">
        <v>7</v>
      </c>
      <c r="F100" s="225">
        <v>7</v>
      </c>
      <c r="G100" s="226" t="s">
        <v>373</v>
      </c>
      <c r="H100" s="226" t="s">
        <v>373</v>
      </c>
      <c r="I100" s="229">
        <v>66</v>
      </c>
      <c r="J100" s="226" t="s">
        <v>373</v>
      </c>
      <c r="K100" s="226"/>
      <c r="L100" s="226"/>
      <c r="M100" s="27" t="s">
        <v>1075</v>
      </c>
      <c r="N100" s="27" t="s">
        <v>452</v>
      </c>
      <c r="O100" s="26" t="str">
        <f>Table4[[#This Row],[EN-DC Configuration]]&amp;" "&amp;Table4[[#This Row],[Power Class]]&amp;" "&amp;Table4[[#This Row],[RAN4
Release]]</f>
        <v>DC_7A-7A_n66A PC3 Rel-16</v>
      </c>
      <c r="P100" s="29" t="s">
        <v>993</v>
      </c>
      <c r="Q100" s="29"/>
      <c r="R100" s="86">
        <v>0</v>
      </c>
      <c r="S100" s="145">
        <v>0</v>
      </c>
      <c r="T100" s="227">
        <v>0</v>
      </c>
      <c r="U100" s="227">
        <v>0</v>
      </c>
      <c r="V100" s="86"/>
      <c r="W100" s="86"/>
      <c r="X100" s="86"/>
      <c r="Y100" s="86"/>
      <c r="Z100" s="217">
        <v>3</v>
      </c>
      <c r="AA100" s="217">
        <f>Table4[[#This Row],[No. of Component Carriers (LTE)]]+Table4[[#This Row],[No. of Component Carriers (NR)]]</f>
        <v>3</v>
      </c>
      <c r="AB100" s="217">
        <v>2</v>
      </c>
      <c r="AC100" s="217">
        <v>1</v>
      </c>
      <c r="AD100" s="214" t="s">
        <v>373</v>
      </c>
      <c r="AE100" s="29" t="s">
        <v>492</v>
      </c>
      <c r="AF100" s="60" t="s">
        <v>694</v>
      </c>
      <c r="AG100" s="209"/>
      <c r="AH100" s="29" t="s">
        <v>1029</v>
      </c>
    </row>
    <row r="101" spans="1:34" ht="13">
      <c r="A101" s="29">
        <v>95</v>
      </c>
      <c r="B101" s="26" t="s">
        <v>315</v>
      </c>
      <c r="C101" s="26" t="s">
        <v>781</v>
      </c>
      <c r="D101" s="29" t="s">
        <v>549</v>
      </c>
      <c r="E101" s="225">
        <v>7</v>
      </c>
      <c r="F101" s="225">
        <v>7</v>
      </c>
      <c r="G101" s="226" t="s">
        <v>373</v>
      </c>
      <c r="H101" s="226" t="s">
        <v>373</v>
      </c>
      <c r="I101" s="229">
        <v>77</v>
      </c>
      <c r="J101" s="226" t="s">
        <v>373</v>
      </c>
      <c r="K101" s="226"/>
      <c r="L101" s="226"/>
      <c r="M101" s="27" t="s">
        <v>1075</v>
      </c>
      <c r="N101" s="27" t="s">
        <v>452</v>
      </c>
      <c r="O101" s="26" t="str">
        <f>Table4[[#This Row],[EN-DC Configuration]]&amp;" "&amp;Table4[[#This Row],[Power Class]]&amp;" "&amp;Table4[[#This Row],[RAN4
Release]]</f>
        <v>DC_7A-7A_n77A PC3 Rel-16</v>
      </c>
      <c r="P101" s="29" t="s">
        <v>991</v>
      </c>
      <c r="Q101" s="29"/>
      <c r="R101" s="86">
        <v>0</v>
      </c>
      <c r="S101" s="145">
        <v>0</v>
      </c>
      <c r="T101" s="227">
        <v>0</v>
      </c>
      <c r="U101" s="227">
        <v>0</v>
      </c>
      <c r="V101" s="86"/>
      <c r="W101" s="86"/>
      <c r="X101" s="86"/>
      <c r="Y101" s="86"/>
      <c r="Z101" s="217">
        <v>3</v>
      </c>
      <c r="AA101" s="217">
        <f>Table4[[#This Row],[No. of Component Carriers (LTE)]]+Table4[[#This Row],[No. of Component Carriers (NR)]]</f>
        <v>3</v>
      </c>
      <c r="AB101" s="217">
        <v>2</v>
      </c>
      <c r="AC101" s="217">
        <v>1</v>
      </c>
      <c r="AD101" s="214" t="s">
        <v>373</v>
      </c>
      <c r="AE101" s="29" t="s">
        <v>492</v>
      </c>
      <c r="AF101" s="60" t="s">
        <v>694</v>
      </c>
      <c r="AG101" s="209"/>
      <c r="AH101" s="29" t="s">
        <v>1029</v>
      </c>
    </row>
    <row r="102" spans="1:34" ht="13">
      <c r="A102" s="29">
        <v>96</v>
      </c>
      <c r="B102" s="26" t="s">
        <v>315</v>
      </c>
      <c r="C102" s="26" t="s">
        <v>736</v>
      </c>
      <c r="D102" s="29"/>
      <c r="E102" s="225">
        <v>7</v>
      </c>
      <c r="F102" s="226">
        <v>13</v>
      </c>
      <c r="G102" s="226" t="s">
        <v>373</v>
      </c>
      <c r="H102" s="226" t="s">
        <v>373</v>
      </c>
      <c r="I102" s="229">
        <v>66</v>
      </c>
      <c r="J102" s="226" t="s">
        <v>373</v>
      </c>
      <c r="K102" s="226"/>
      <c r="L102" s="226"/>
      <c r="M102" s="27" t="s">
        <v>1075</v>
      </c>
      <c r="N102" s="27" t="s">
        <v>452</v>
      </c>
      <c r="O102" s="26" t="str">
        <f>Table4[[#This Row],[EN-DC Configuration]]&amp;" "&amp;Table4[[#This Row],[Power Class]]&amp;" "&amp;Table4[[#This Row],[RAN4
Release]]</f>
        <v>DC_7A-13A_n66A PC3 Rel-16</v>
      </c>
      <c r="P102" s="29" t="s">
        <v>993</v>
      </c>
      <c r="Q102" s="29"/>
      <c r="R102" s="86">
        <v>0</v>
      </c>
      <c r="S102" s="145">
        <v>0</v>
      </c>
      <c r="T102" s="227">
        <v>0</v>
      </c>
      <c r="U102" s="227">
        <v>0</v>
      </c>
      <c r="V102" s="86"/>
      <c r="W102" s="86"/>
      <c r="X102" s="86"/>
      <c r="Y102" s="86"/>
      <c r="Z102" s="217">
        <v>3</v>
      </c>
      <c r="AA102" s="217">
        <f>Table4[[#This Row],[No. of Component Carriers (LTE)]]+Table4[[#This Row],[No. of Component Carriers (NR)]]</f>
        <v>3</v>
      </c>
      <c r="AB102" s="217">
        <v>2</v>
      </c>
      <c r="AC102" s="217">
        <v>1</v>
      </c>
      <c r="AD102" s="214" t="s">
        <v>373</v>
      </c>
      <c r="AE102" s="29" t="s">
        <v>1235</v>
      </c>
      <c r="AF102" s="60" t="s">
        <v>694</v>
      </c>
      <c r="AG102" s="209"/>
      <c r="AH102" s="29" t="s">
        <v>1029</v>
      </c>
    </row>
    <row r="103" spans="1:34" ht="13">
      <c r="A103" s="29">
        <v>97</v>
      </c>
      <c r="B103" s="26" t="s">
        <v>315</v>
      </c>
      <c r="C103" s="26" t="s">
        <v>785</v>
      </c>
      <c r="D103" s="29"/>
      <c r="E103" s="225">
        <v>7</v>
      </c>
      <c r="F103" s="226">
        <v>25</v>
      </c>
      <c r="G103" s="226" t="s">
        <v>373</v>
      </c>
      <c r="H103" s="226" t="s">
        <v>373</v>
      </c>
      <c r="I103" s="229">
        <v>77</v>
      </c>
      <c r="J103" s="226" t="s">
        <v>373</v>
      </c>
      <c r="K103" s="226"/>
      <c r="L103" s="226"/>
      <c r="M103" s="27" t="s">
        <v>1075</v>
      </c>
      <c r="N103" s="27" t="s">
        <v>641</v>
      </c>
      <c r="O103" s="26" t="str">
        <f>Table4[[#This Row],[EN-DC Configuration]]&amp;" "&amp;Table4[[#This Row],[Power Class]]&amp;" "&amp;Table4[[#This Row],[RAN4
Release]]</f>
        <v>DC_7A-25A_n77A PC3 Rel-17</v>
      </c>
      <c r="P103" s="29" t="s">
        <v>991</v>
      </c>
      <c r="Q103" s="29"/>
      <c r="R103" s="86">
        <v>0</v>
      </c>
      <c r="S103" s="146">
        <v>0</v>
      </c>
      <c r="T103" s="228">
        <v>0</v>
      </c>
      <c r="U103" s="227">
        <v>0</v>
      </c>
      <c r="V103" s="86"/>
      <c r="W103" s="86"/>
      <c r="X103" s="86"/>
      <c r="Y103" s="86"/>
      <c r="Z103" s="217">
        <v>3</v>
      </c>
      <c r="AA103" s="217">
        <f>Table4[[#This Row],[No. of Component Carriers (LTE)]]+Table4[[#This Row],[No. of Component Carriers (NR)]]</f>
        <v>3</v>
      </c>
      <c r="AB103" s="217">
        <v>2</v>
      </c>
      <c r="AC103" s="217">
        <v>1</v>
      </c>
      <c r="AD103" s="214" t="s">
        <v>373</v>
      </c>
      <c r="AE103" s="29" t="s">
        <v>469</v>
      </c>
      <c r="AF103" s="60" t="s">
        <v>694</v>
      </c>
      <c r="AG103" s="209"/>
      <c r="AH103" s="29" t="s">
        <v>1029</v>
      </c>
    </row>
    <row r="104" spans="1:34" ht="13">
      <c r="A104" s="29">
        <v>98</v>
      </c>
      <c r="B104" s="26" t="s">
        <v>315</v>
      </c>
      <c r="C104" s="26" t="s">
        <v>756</v>
      </c>
      <c r="D104" s="29"/>
      <c r="E104" s="225">
        <v>7</v>
      </c>
      <c r="F104" s="226">
        <v>25</v>
      </c>
      <c r="G104" s="226" t="s">
        <v>373</v>
      </c>
      <c r="H104" s="226" t="s">
        <v>373</v>
      </c>
      <c r="I104" s="229">
        <v>78</v>
      </c>
      <c r="J104" s="226" t="s">
        <v>373</v>
      </c>
      <c r="K104" s="226"/>
      <c r="L104" s="226"/>
      <c r="M104" s="27" t="s">
        <v>1075</v>
      </c>
      <c r="N104" s="27" t="s">
        <v>641</v>
      </c>
      <c r="O104" s="26" t="str">
        <f>Table4[[#This Row],[EN-DC Configuration]]&amp;" "&amp;Table4[[#This Row],[Power Class]]&amp;" "&amp;Table4[[#This Row],[RAN4
Release]]</f>
        <v>DC_7A-25A_n78A PC3 Rel-17</v>
      </c>
      <c r="P104" s="29" t="s">
        <v>991</v>
      </c>
      <c r="Q104" s="29"/>
      <c r="R104" s="86">
        <v>0</v>
      </c>
      <c r="S104" s="146">
        <v>0</v>
      </c>
      <c r="T104" s="228">
        <v>0</v>
      </c>
      <c r="U104" s="227">
        <v>0</v>
      </c>
      <c r="V104" s="86"/>
      <c r="W104" s="86"/>
      <c r="X104" s="86"/>
      <c r="Y104" s="86"/>
      <c r="Z104" s="217">
        <v>3</v>
      </c>
      <c r="AA104" s="217">
        <f>Table4[[#This Row],[No. of Component Carriers (LTE)]]+Table4[[#This Row],[No. of Component Carriers (NR)]]</f>
        <v>3</v>
      </c>
      <c r="AB104" s="217">
        <v>2</v>
      </c>
      <c r="AC104" s="217">
        <v>1</v>
      </c>
      <c r="AD104" s="214" t="s">
        <v>373</v>
      </c>
      <c r="AE104" s="29" t="s">
        <v>469</v>
      </c>
      <c r="AF104" s="60" t="s">
        <v>694</v>
      </c>
      <c r="AG104" s="209"/>
      <c r="AH104" s="29" t="s">
        <v>1029</v>
      </c>
    </row>
    <row r="105" spans="1:34" ht="13">
      <c r="A105" s="29">
        <v>99</v>
      </c>
      <c r="B105" s="26" t="s">
        <v>315</v>
      </c>
      <c r="C105" s="26" t="s">
        <v>985</v>
      </c>
      <c r="D105" s="29" t="s">
        <v>549</v>
      </c>
      <c r="E105" s="225">
        <v>7</v>
      </c>
      <c r="F105" s="226">
        <v>29</v>
      </c>
      <c r="G105" s="226" t="s">
        <v>373</v>
      </c>
      <c r="H105" s="226" t="s">
        <v>373</v>
      </c>
      <c r="I105" s="229">
        <v>78</v>
      </c>
      <c r="J105" s="226" t="s">
        <v>373</v>
      </c>
      <c r="K105" s="226"/>
      <c r="L105" s="226"/>
      <c r="M105" s="27" t="s">
        <v>1075</v>
      </c>
      <c r="N105" s="27" t="s">
        <v>833</v>
      </c>
      <c r="O105" s="26" t="str">
        <f>Table4[[#This Row],[EN-DC Configuration]]&amp;" "&amp;Table4[[#This Row],[Power Class]]&amp;" "&amp;Table4[[#This Row],[RAN4
Release]]</f>
        <v>DC_7A-29A_n78A PC3 Rel-17</v>
      </c>
      <c r="P105" s="29" t="s">
        <v>991</v>
      </c>
      <c r="Q105" s="29"/>
      <c r="R105" s="86">
        <v>0</v>
      </c>
      <c r="S105" s="146">
        <v>0</v>
      </c>
      <c r="T105" s="228">
        <v>0</v>
      </c>
      <c r="U105" s="227"/>
      <c r="V105" s="86"/>
      <c r="W105" s="86"/>
      <c r="X105" s="86"/>
      <c r="Y105" s="86"/>
      <c r="Z105" s="217">
        <v>3</v>
      </c>
      <c r="AA105" s="217">
        <f>Table4[[#This Row],[No. of Component Carriers (LTE)]]+Table4[[#This Row],[No. of Component Carriers (NR)]]</f>
        <v>3</v>
      </c>
      <c r="AB105" s="217">
        <v>2</v>
      </c>
      <c r="AC105" s="217">
        <v>1</v>
      </c>
      <c r="AD105" s="214" t="s">
        <v>373</v>
      </c>
      <c r="AE105" s="29" t="s">
        <v>469</v>
      </c>
      <c r="AF105" s="60" t="s">
        <v>694</v>
      </c>
      <c r="AG105" s="209"/>
      <c r="AH105" s="29" t="s">
        <v>1029</v>
      </c>
    </row>
    <row r="106" spans="1:34" ht="13">
      <c r="A106" s="29">
        <v>100</v>
      </c>
      <c r="B106" s="26" t="s">
        <v>315</v>
      </c>
      <c r="C106" s="26" t="s">
        <v>725</v>
      </c>
      <c r="D106" s="29"/>
      <c r="E106" s="225">
        <v>7</v>
      </c>
      <c r="F106" s="226">
        <v>66</v>
      </c>
      <c r="G106" s="226" t="s">
        <v>373</v>
      </c>
      <c r="H106" s="226" t="s">
        <v>373</v>
      </c>
      <c r="I106" s="229">
        <v>66</v>
      </c>
      <c r="J106" s="226" t="s">
        <v>373</v>
      </c>
      <c r="K106" s="226"/>
      <c r="L106" s="226"/>
      <c r="M106" s="27" t="s">
        <v>1075</v>
      </c>
      <c r="N106" s="27" t="s">
        <v>452</v>
      </c>
      <c r="O106" s="26" t="str">
        <f>Table4[[#This Row],[EN-DC Configuration]]&amp;" "&amp;Table4[[#This Row],[Power Class]]&amp;" "&amp;Table4[[#This Row],[RAN4
Release]]</f>
        <v>DC_7A-66A_n66A PC3 Rel-16</v>
      </c>
      <c r="P106" s="29" t="s">
        <v>993</v>
      </c>
      <c r="Q106" s="29"/>
      <c r="R106" s="86">
        <v>0</v>
      </c>
      <c r="S106" s="145">
        <v>0</v>
      </c>
      <c r="T106" s="227">
        <v>0</v>
      </c>
      <c r="U106" s="227">
        <v>0</v>
      </c>
      <c r="V106" s="86"/>
      <c r="W106" s="86"/>
      <c r="X106" s="86"/>
      <c r="Y106" s="86"/>
      <c r="Z106" s="217">
        <v>3</v>
      </c>
      <c r="AA106" s="217">
        <f>Table4[[#This Row],[No. of Component Carriers (LTE)]]+Table4[[#This Row],[No. of Component Carriers (NR)]]</f>
        <v>3</v>
      </c>
      <c r="AB106" s="217">
        <v>2</v>
      </c>
      <c r="AC106" s="217">
        <v>1</v>
      </c>
      <c r="AD106" s="214" t="s">
        <v>373</v>
      </c>
      <c r="AE106" s="29" t="s">
        <v>1235</v>
      </c>
      <c r="AF106" s="60" t="s">
        <v>694</v>
      </c>
      <c r="AG106" s="209"/>
      <c r="AH106" s="29" t="s">
        <v>1029</v>
      </c>
    </row>
    <row r="107" spans="1:34" ht="13">
      <c r="A107" s="29">
        <v>101</v>
      </c>
      <c r="B107" s="26" t="s">
        <v>315</v>
      </c>
      <c r="C107" s="26" t="s">
        <v>680</v>
      </c>
      <c r="D107" s="29"/>
      <c r="E107" s="225">
        <v>7</v>
      </c>
      <c r="F107" s="226">
        <v>66</v>
      </c>
      <c r="G107" s="226" t="s">
        <v>373</v>
      </c>
      <c r="H107" s="226" t="s">
        <v>373</v>
      </c>
      <c r="I107" s="229">
        <v>71</v>
      </c>
      <c r="J107" s="226" t="s">
        <v>373</v>
      </c>
      <c r="K107" s="226"/>
      <c r="L107" s="226"/>
      <c r="M107" s="27" t="s">
        <v>1075</v>
      </c>
      <c r="N107" s="27" t="s">
        <v>452</v>
      </c>
      <c r="O107" s="26" t="str">
        <f>Table4[[#This Row],[EN-DC Configuration]]&amp;" "&amp;Table4[[#This Row],[Power Class]]&amp;" "&amp;Table4[[#This Row],[RAN4
Release]]</f>
        <v>DC_7A-66A_n71A PC3 Rel-16</v>
      </c>
      <c r="P107" s="29" t="s">
        <v>993</v>
      </c>
      <c r="Q107" s="29"/>
      <c r="R107" s="86">
        <v>0</v>
      </c>
      <c r="S107" s="145">
        <v>0</v>
      </c>
      <c r="T107" s="227">
        <v>0</v>
      </c>
      <c r="U107" s="227">
        <v>0</v>
      </c>
      <c r="V107" s="86"/>
      <c r="W107" s="86"/>
      <c r="X107" s="86"/>
      <c r="Y107" s="86"/>
      <c r="Z107" s="217">
        <v>3</v>
      </c>
      <c r="AA107" s="217">
        <f>Table4[[#This Row],[No. of Component Carriers (LTE)]]+Table4[[#This Row],[No. of Component Carriers (NR)]]</f>
        <v>3</v>
      </c>
      <c r="AB107" s="217">
        <v>2</v>
      </c>
      <c r="AC107" s="217">
        <v>1</v>
      </c>
      <c r="AD107" s="214" t="s">
        <v>373</v>
      </c>
      <c r="AE107" s="29" t="s">
        <v>1233</v>
      </c>
      <c r="AF107" s="60" t="s">
        <v>710</v>
      </c>
      <c r="AG107" s="232"/>
      <c r="AH107" s="29" t="s">
        <v>1029</v>
      </c>
    </row>
    <row r="108" spans="1:34" ht="12.75" customHeight="1">
      <c r="A108" s="29">
        <v>102</v>
      </c>
      <c r="B108" s="26" t="s">
        <v>315</v>
      </c>
      <c r="C108" s="26" t="s">
        <v>782</v>
      </c>
      <c r="D108" s="29"/>
      <c r="E108" s="225">
        <v>7</v>
      </c>
      <c r="F108" s="226">
        <v>66</v>
      </c>
      <c r="G108" s="226" t="s">
        <v>373</v>
      </c>
      <c r="H108" s="226" t="s">
        <v>373</v>
      </c>
      <c r="I108" s="229">
        <v>77</v>
      </c>
      <c r="J108" s="226" t="s">
        <v>373</v>
      </c>
      <c r="K108" s="226"/>
      <c r="L108" s="226"/>
      <c r="M108" s="27" t="s">
        <v>1075</v>
      </c>
      <c r="N108" s="27" t="s">
        <v>641</v>
      </c>
      <c r="O108" s="26" t="str">
        <f>Table4[[#This Row],[EN-DC Configuration]]&amp;" "&amp;Table4[[#This Row],[Power Class]]&amp;" "&amp;Table4[[#This Row],[RAN4
Release]]</f>
        <v>DC_7A-66A_n77A PC3 Rel-17</v>
      </c>
      <c r="P108" s="29" t="s">
        <v>991</v>
      </c>
      <c r="Q108" s="29"/>
      <c r="R108" s="86">
        <v>0</v>
      </c>
      <c r="S108" s="146">
        <v>0</v>
      </c>
      <c r="T108" s="228">
        <v>0</v>
      </c>
      <c r="U108" s="227">
        <v>0</v>
      </c>
      <c r="V108" s="86"/>
      <c r="W108" s="86"/>
      <c r="X108" s="86"/>
      <c r="Y108" s="86"/>
      <c r="Z108" s="217">
        <v>3</v>
      </c>
      <c r="AA108" s="217">
        <f>Table4[[#This Row],[No. of Component Carriers (LTE)]]+Table4[[#This Row],[No. of Component Carriers (NR)]]</f>
        <v>3</v>
      </c>
      <c r="AB108" s="217">
        <v>2</v>
      </c>
      <c r="AC108" s="217">
        <v>1</v>
      </c>
      <c r="AD108" s="214" t="s">
        <v>373</v>
      </c>
      <c r="AE108" s="29" t="s">
        <v>1235</v>
      </c>
      <c r="AF108" s="60" t="s">
        <v>694</v>
      </c>
      <c r="AG108" s="209"/>
      <c r="AH108" s="29" t="s">
        <v>1029</v>
      </c>
    </row>
    <row r="109" spans="1:34" ht="13">
      <c r="A109" s="29">
        <v>103</v>
      </c>
      <c r="B109" s="26" t="s">
        <v>315</v>
      </c>
      <c r="C109" s="26" t="s">
        <v>681</v>
      </c>
      <c r="D109" s="29"/>
      <c r="E109" s="225">
        <v>7</v>
      </c>
      <c r="F109" s="226">
        <v>66</v>
      </c>
      <c r="G109" s="226" t="s">
        <v>373</v>
      </c>
      <c r="H109" s="226" t="s">
        <v>373</v>
      </c>
      <c r="I109" s="229">
        <v>78</v>
      </c>
      <c r="J109" s="226" t="s">
        <v>373</v>
      </c>
      <c r="K109" s="226"/>
      <c r="L109" s="226"/>
      <c r="M109" s="27" t="s">
        <v>1075</v>
      </c>
      <c r="N109" s="27" t="s">
        <v>452</v>
      </c>
      <c r="O109" s="26" t="str">
        <f>Table4[[#This Row],[EN-DC Configuration]]&amp;" "&amp;Table4[[#This Row],[Power Class]]&amp;" "&amp;Table4[[#This Row],[RAN4
Release]]</f>
        <v>DC_7A-66A_n78A PC3 Rel-16</v>
      </c>
      <c r="P109" s="29" t="s">
        <v>993</v>
      </c>
      <c r="Q109" s="29"/>
      <c r="R109" s="86">
        <v>0</v>
      </c>
      <c r="S109" s="145">
        <v>0</v>
      </c>
      <c r="T109" s="227">
        <v>0</v>
      </c>
      <c r="U109" s="227">
        <v>0</v>
      </c>
      <c r="V109" s="86"/>
      <c r="W109" s="86"/>
      <c r="X109" s="86"/>
      <c r="Y109" s="86"/>
      <c r="Z109" s="217">
        <v>3</v>
      </c>
      <c r="AA109" s="217">
        <f>Table4[[#This Row],[No. of Component Carriers (LTE)]]+Table4[[#This Row],[No. of Component Carriers (NR)]]</f>
        <v>3</v>
      </c>
      <c r="AB109" s="217">
        <v>2</v>
      </c>
      <c r="AC109" s="217">
        <v>1</v>
      </c>
      <c r="AD109" s="214" t="s">
        <v>373</v>
      </c>
      <c r="AE109" s="29" t="s">
        <v>1232</v>
      </c>
      <c r="AF109" s="60" t="s">
        <v>710</v>
      </c>
      <c r="AG109" s="232"/>
      <c r="AH109" s="29" t="s">
        <v>1029</v>
      </c>
    </row>
    <row r="110" spans="1:34" ht="13">
      <c r="A110" s="29">
        <v>104</v>
      </c>
      <c r="B110" s="26" t="s">
        <v>315</v>
      </c>
      <c r="C110" s="26" t="s">
        <v>728</v>
      </c>
      <c r="D110" s="29" t="s">
        <v>549</v>
      </c>
      <c r="E110" s="225">
        <v>7</v>
      </c>
      <c r="F110" s="226" t="s">
        <v>373</v>
      </c>
      <c r="G110" s="226" t="s">
        <v>373</v>
      </c>
      <c r="H110" s="226" t="s">
        <v>373</v>
      </c>
      <c r="I110" s="229">
        <v>66</v>
      </c>
      <c r="J110" s="226" t="s">
        <v>373</v>
      </c>
      <c r="K110" s="226"/>
      <c r="L110" s="226"/>
      <c r="M110" s="27" t="s">
        <v>1075</v>
      </c>
      <c r="N110" s="27" t="s">
        <v>452</v>
      </c>
      <c r="O110" s="26" t="str">
        <f>Table4[[#This Row],[EN-DC Configuration]]&amp;" "&amp;Table4[[#This Row],[Power Class]]&amp;" "&amp;Table4[[#This Row],[RAN4
Release]]</f>
        <v>DC_7C_n66A PC3 Rel-16</v>
      </c>
      <c r="P110" s="29" t="s">
        <v>993</v>
      </c>
      <c r="Q110" s="29"/>
      <c r="R110" s="86">
        <v>0</v>
      </c>
      <c r="S110" s="145">
        <v>0</v>
      </c>
      <c r="T110" s="227">
        <v>0</v>
      </c>
      <c r="U110" s="227">
        <v>0</v>
      </c>
      <c r="V110" s="86"/>
      <c r="W110" s="86"/>
      <c r="X110" s="86"/>
      <c r="Y110" s="86"/>
      <c r="Z110" s="217">
        <v>3</v>
      </c>
      <c r="AA110" s="217">
        <f>Table4[[#This Row],[No. of Component Carriers (LTE)]]+Table4[[#This Row],[No. of Component Carriers (NR)]]</f>
        <v>3</v>
      </c>
      <c r="AB110" s="217">
        <v>2</v>
      </c>
      <c r="AC110" s="217">
        <v>1</v>
      </c>
      <c r="AD110" s="214" t="s">
        <v>373</v>
      </c>
      <c r="AE110" s="29" t="s">
        <v>469</v>
      </c>
      <c r="AF110" s="60" t="s">
        <v>694</v>
      </c>
      <c r="AG110" s="209"/>
      <c r="AH110" s="29" t="s">
        <v>1029</v>
      </c>
    </row>
    <row r="111" spans="1:34" ht="13">
      <c r="A111" s="29">
        <v>105</v>
      </c>
      <c r="B111" s="26" t="s">
        <v>315</v>
      </c>
      <c r="C111" s="26" t="s">
        <v>986</v>
      </c>
      <c r="D111" s="29" t="s">
        <v>549</v>
      </c>
      <c r="E111" s="225">
        <v>7</v>
      </c>
      <c r="F111" s="226" t="s">
        <v>373</v>
      </c>
      <c r="G111" s="226" t="s">
        <v>373</v>
      </c>
      <c r="H111" s="226" t="s">
        <v>373</v>
      </c>
      <c r="I111" s="229">
        <v>77</v>
      </c>
      <c r="J111" s="226" t="s">
        <v>373</v>
      </c>
      <c r="K111" s="226"/>
      <c r="L111" s="226"/>
      <c r="M111" s="27" t="s">
        <v>1075</v>
      </c>
      <c r="N111" s="27" t="s">
        <v>833</v>
      </c>
      <c r="O111" s="26" t="str">
        <f>Table4[[#This Row],[EN-DC Configuration]]&amp;" "&amp;Table4[[#This Row],[Power Class]]&amp;" "&amp;Table4[[#This Row],[RAN4
Release]]</f>
        <v>DC_7C_n77A PC3 Rel-17</v>
      </c>
      <c r="P111" s="29" t="s">
        <v>991</v>
      </c>
      <c r="Q111" s="29"/>
      <c r="R111" s="86">
        <v>0</v>
      </c>
      <c r="S111" s="146">
        <v>0</v>
      </c>
      <c r="T111" s="228">
        <v>0</v>
      </c>
      <c r="U111" s="227"/>
      <c r="V111" s="86"/>
      <c r="W111" s="86"/>
      <c r="X111" s="86"/>
      <c r="Y111" s="86"/>
      <c r="Z111" s="217">
        <v>3</v>
      </c>
      <c r="AA111" s="217">
        <f>Table4[[#This Row],[No. of Component Carriers (LTE)]]+Table4[[#This Row],[No. of Component Carriers (NR)]]</f>
        <v>3</v>
      </c>
      <c r="AB111" s="217">
        <v>2</v>
      </c>
      <c r="AC111" s="217">
        <v>1</v>
      </c>
      <c r="AD111" s="214" t="s">
        <v>373</v>
      </c>
      <c r="AE111" s="29" t="s">
        <v>469</v>
      </c>
      <c r="AF111" s="60" t="s">
        <v>694</v>
      </c>
      <c r="AG111" s="209"/>
      <c r="AH111" s="29" t="s">
        <v>1029</v>
      </c>
    </row>
    <row r="112" spans="1:34" ht="13">
      <c r="A112" s="29">
        <v>106</v>
      </c>
      <c r="B112" s="26" t="s">
        <v>315</v>
      </c>
      <c r="C112" s="26" t="s">
        <v>740</v>
      </c>
      <c r="D112" s="29"/>
      <c r="E112" s="231">
        <v>12</v>
      </c>
      <c r="F112" s="229">
        <v>66</v>
      </c>
      <c r="G112" s="229" t="s">
        <v>373</v>
      </c>
      <c r="H112" s="229" t="s">
        <v>373</v>
      </c>
      <c r="I112" s="229">
        <v>66</v>
      </c>
      <c r="J112" s="226" t="s">
        <v>373</v>
      </c>
      <c r="K112" s="226"/>
      <c r="L112" s="226"/>
      <c r="M112" s="27" t="s">
        <v>1075</v>
      </c>
      <c r="N112" s="27" t="s">
        <v>452</v>
      </c>
      <c r="O112" s="26" t="str">
        <f>Table4[[#This Row],[EN-DC Configuration]]&amp;" "&amp;Table4[[#This Row],[Power Class]]&amp;" "&amp;Table4[[#This Row],[RAN4
Release]]</f>
        <v>DC_12A-66A_n66A PC3 Rel-16</v>
      </c>
      <c r="P112" s="29" t="s">
        <v>993</v>
      </c>
      <c r="Q112" s="29"/>
      <c r="R112" s="86">
        <v>0</v>
      </c>
      <c r="S112" s="145">
        <v>0</v>
      </c>
      <c r="T112" s="227">
        <v>0</v>
      </c>
      <c r="U112" s="227">
        <v>0</v>
      </c>
      <c r="V112" s="86"/>
      <c r="W112" s="86"/>
      <c r="X112" s="86"/>
      <c r="Y112" s="86"/>
      <c r="Z112" s="217">
        <v>3</v>
      </c>
      <c r="AA112" s="217">
        <f>Table4[[#This Row],[No. of Component Carriers (LTE)]]+Table4[[#This Row],[No. of Component Carriers (NR)]]</f>
        <v>3</v>
      </c>
      <c r="AB112" s="217">
        <v>2</v>
      </c>
      <c r="AC112" s="217">
        <v>1</v>
      </c>
      <c r="AD112" s="214" t="s">
        <v>373</v>
      </c>
      <c r="AE112" s="29" t="s">
        <v>1204</v>
      </c>
      <c r="AF112" s="60" t="s">
        <v>694</v>
      </c>
      <c r="AG112" s="209"/>
      <c r="AH112" s="29" t="s">
        <v>1029</v>
      </c>
    </row>
    <row r="113" spans="1:34" ht="13">
      <c r="A113" s="29">
        <v>107</v>
      </c>
      <c r="B113" s="26" t="s">
        <v>315</v>
      </c>
      <c r="C113" s="26" t="s">
        <v>683</v>
      </c>
      <c r="D113" s="29"/>
      <c r="E113" s="231">
        <v>12</v>
      </c>
      <c r="F113" s="226" t="s">
        <v>373</v>
      </c>
      <c r="G113" s="226" t="s">
        <v>373</v>
      </c>
      <c r="H113" s="226" t="s">
        <v>373</v>
      </c>
      <c r="I113" s="225">
        <v>2</v>
      </c>
      <c r="J113" s="226" t="s">
        <v>373</v>
      </c>
      <c r="K113" s="226"/>
      <c r="L113" s="226"/>
      <c r="M113" s="27" t="s">
        <v>1075</v>
      </c>
      <c r="N113" s="27" t="s">
        <v>452</v>
      </c>
      <c r="O113" s="26" t="str">
        <f>Table4[[#This Row],[EN-DC Configuration]]&amp;" "&amp;Table4[[#This Row],[Power Class]]&amp;" "&amp;Table4[[#This Row],[RAN4
Release]]</f>
        <v>DC_12A-66A_n2A PC3 Rel-16</v>
      </c>
      <c r="P113" s="29" t="s">
        <v>993</v>
      </c>
      <c r="Q113" s="29"/>
      <c r="R113" s="86">
        <v>0</v>
      </c>
      <c r="S113" s="145">
        <v>0</v>
      </c>
      <c r="T113" s="227">
        <v>0</v>
      </c>
      <c r="U113" s="227">
        <v>0</v>
      </c>
      <c r="V113" s="86"/>
      <c r="W113" s="86"/>
      <c r="X113" s="86"/>
      <c r="Y113" s="29"/>
      <c r="Z113" s="217">
        <v>3</v>
      </c>
      <c r="AA113" s="217">
        <f>Table4[[#This Row],[No. of Component Carriers (LTE)]]+Table4[[#This Row],[No. of Component Carriers (NR)]]</f>
        <v>3</v>
      </c>
      <c r="AB113" s="217">
        <v>2</v>
      </c>
      <c r="AC113" s="217">
        <v>1</v>
      </c>
      <c r="AD113" s="214" t="s">
        <v>373</v>
      </c>
      <c r="AE113" s="29" t="s">
        <v>1299</v>
      </c>
      <c r="AF113" s="60" t="s">
        <v>715</v>
      </c>
      <c r="AG113" s="232"/>
      <c r="AH113" s="29" t="s">
        <v>1029</v>
      </c>
    </row>
    <row r="114" spans="1:34" ht="13">
      <c r="A114" s="29">
        <v>108</v>
      </c>
      <c r="B114" s="26" t="s">
        <v>315</v>
      </c>
      <c r="C114" s="26" t="s">
        <v>742</v>
      </c>
      <c r="D114" s="29" t="s">
        <v>549</v>
      </c>
      <c r="E114" s="231">
        <v>13</v>
      </c>
      <c r="F114" s="229">
        <v>66</v>
      </c>
      <c r="G114" s="229" t="s">
        <v>373</v>
      </c>
      <c r="H114" s="229" t="s">
        <v>373</v>
      </c>
      <c r="I114" s="229">
        <v>66</v>
      </c>
      <c r="J114" s="226" t="s">
        <v>373</v>
      </c>
      <c r="K114" s="226"/>
      <c r="L114" s="226"/>
      <c r="M114" s="27" t="s">
        <v>1075</v>
      </c>
      <c r="N114" s="27" t="s">
        <v>452</v>
      </c>
      <c r="O114" s="26" t="str">
        <f>Table4[[#This Row],[EN-DC Configuration]]&amp;" "&amp;Table4[[#This Row],[Power Class]]&amp;" "&amp;Table4[[#This Row],[RAN4
Release]]</f>
        <v>DC_13A-66A_n66A PC3 Rel-16</v>
      </c>
      <c r="P114" s="29" t="s">
        <v>993</v>
      </c>
      <c r="Q114" s="29"/>
      <c r="R114" s="86">
        <v>0</v>
      </c>
      <c r="S114" s="145">
        <v>0</v>
      </c>
      <c r="T114" s="227">
        <v>0</v>
      </c>
      <c r="U114" s="227">
        <v>0</v>
      </c>
      <c r="V114" s="86"/>
      <c r="W114" s="86"/>
      <c r="X114" s="86"/>
      <c r="Y114" s="86"/>
      <c r="Z114" s="217">
        <v>3</v>
      </c>
      <c r="AA114" s="217">
        <f>Table4[[#This Row],[No. of Component Carriers (LTE)]]+Table4[[#This Row],[No. of Component Carriers (NR)]]</f>
        <v>3</v>
      </c>
      <c r="AB114" s="217">
        <v>2</v>
      </c>
      <c r="AC114" s="217">
        <v>1</v>
      </c>
      <c r="AD114" s="214" t="s">
        <v>373</v>
      </c>
      <c r="AE114" s="29" t="s">
        <v>1235</v>
      </c>
      <c r="AF114" s="60" t="s">
        <v>694</v>
      </c>
      <c r="AG114" s="209"/>
      <c r="AH114" s="29" t="s">
        <v>1029</v>
      </c>
    </row>
    <row r="115" spans="1:34" ht="13">
      <c r="A115" s="29">
        <v>109</v>
      </c>
      <c r="B115" s="26" t="s">
        <v>315</v>
      </c>
      <c r="C115" s="26" t="s">
        <v>854</v>
      </c>
      <c r="D115" s="29"/>
      <c r="E115" s="231">
        <v>14</v>
      </c>
      <c r="F115" s="229">
        <v>30</v>
      </c>
      <c r="G115" s="229" t="s">
        <v>373</v>
      </c>
      <c r="H115" s="229" t="s">
        <v>373</v>
      </c>
      <c r="I115" s="225">
        <v>2</v>
      </c>
      <c r="J115" s="226" t="s">
        <v>373</v>
      </c>
      <c r="K115" s="226"/>
      <c r="L115" s="226"/>
      <c r="M115" s="27" t="s">
        <v>1075</v>
      </c>
      <c r="N115" s="27" t="s">
        <v>641</v>
      </c>
      <c r="O115" s="26" t="str">
        <f>Table4[[#This Row],[EN-DC Configuration]]&amp;" "&amp;Table4[[#This Row],[Power Class]]&amp;" "&amp;Table4[[#This Row],[RAN4
Release]]</f>
        <v>DC_14A-30A_n2A PC3 Rel-17</v>
      </c>
      <c r="P115" s="29" t="s">
        <v>993</v>
      </c>
      <c r="Q115" s="29"/>
      <c r="R115" s="86">
        <v>0</v>
      </c>
      <c r="S115" s="146">
        <v>0</v>
      </c>
      <c r="T115" s="228">
        <v>0</v>
      </c>
      <c r="U115" s="227">
        <v>0</v>
      </c>
      <c r="V115" s="86"/>
      <c r="W115" s="86"/>
      <c r="X115" s="86"/>
      <c r="Y115" s="86"/>
      <c r="Z115" s="217">
        <v>3</v>
      </c>
      <c r="AA115" s="217">
        <f>Table4[[#This Row],[No. of Component Carriers (LTE)]]+Table4[[#This Row],[No. of Component Carriers (NR)]]</f>
        <v>3</v>
      </c>
      <c r="AB115" s="217">
        <v>2</v>
      </c>
      <c r="AC115" s="217">
        <v>1</v>
      </c>
      <c r="AD115" s="214" t="s">
        <v>373</v>
      </c>
      <c r="AE115" s="29" t="s">
        <v>1305</v>
      </c>
      <c r="AF115" s="60" t="s">
        <v>715</v>
      </c>
      <c r="AG115" s="29"/>
      <c r="AH115" s="29" t="s">
        <v>1029</v>
      </c>
    </row>
    <row r="116" spans="1:34" ht="13">
      <c r="A116" s="29">
        <v>110</v>
      </c>
      <c r="B116" s="26" t="s">
        <v>315</v>
      </c>
      <c r="C116" s="26" t="s">
        <v>855</v>
      </c>
      <c r="D116" s="29"/>
      <c r="E116" s="231">
        <v>14</v>
      </c>
      <c r="F116" s="229">
        <v>30</v>
      </c>
      <c r="G116" s="229" t="s">
        <v>373</v>
      </c>
      <c r="H116" s="229" t="s">
        <v>373</v>
      </c>
      <c r="I116" s="229">
        <v>66</v>
      </c>
      <c r="J116" s="226" t="s">
        <v>373</v>
      </c>
      <c r="K116" s="226"/>
      <c r="L116" s="226"/>
      <c r="M116" s="27" t="s">
        <v>1075</v>
      </c>
      <c r="N116" s="27" t="s">
        <v>641</v>
      </c>
      <c r="O116" s="26" t="str">
        <f>Table4[[#This Row],[EN-DC Configuration]]&amp;" "&amp;Table4[[#This Row],[Power Class]]&amp;" "&amp;Table4[[#This Row],[RAN4
Release]]</f>
        <v>DC_14A-30A_n66A PC3 Rel-17</v>
      </c>
      <c r="P116" s="29" t="s">
        <v>993</v>
      </c>
      <c r="Q116" s="29"/>
      <c r="R116" s="86">
        <v>0</v>
      </c>
      <c r="S116" s="146">
        <v>0</v>
      </c>
      <c r="T116" s="228">
        <v>0</v>
      </c>
      <c r="U116" s="227">
        <v>0</v>
      </c>
      <c r="V116" s="86"/>
      <c r="W116" s="86"/>
      <c r="X116" s="86"/>
      <c r="Y116" s="86"/>
      <c r="Z116" s="217">
        <v>3</v>
      </c>
      <c r="AA116" s="217">
        <f>Table4[[#This Row],[No. of Component Carriers (LTE)]]+Table4[[#This Row],[No. of Component Carriers (NR)]]</f>
        <v>3</v>
      </c>
      <c r="AB116" s="217">
        <v>2</v>
      </c>
      <c r="AC116" s="217">
        <v>1</v>
      </c>
      <c r="AD116" s="214" t="s">
        <v>373</v>
      </c>
      <c r="AE116" s="29" t="s">
        <v>1305</v>
      </c>
      <c r="AF116" s="60" t="s">
        <v>715</v>
      </c>
      <c r="AG116" s="29"/>
      <c r="AH116" s="29" t="s">
        <v>1029</v>
      </c>
    </row>
    <row r="117" spans="1:34" ht="13">
      <c r="A117" s="29">
        <v>111</v>
      </c>
      <c r="B117" s="26" t="s">
        <v>315</v>
      </c>
      <c r="C117" s="26" t="s">
        <v>856</v>
      </c>
      <c r="D117" s="29"/>
      <c r="E117" s="231">
        <v>14</v>
      </c>
      <c r="F117" s="229">
        <v>66</v>
      </c>
      <c r="G117" s="229" t="s">
        <v>373</v>
      </c>
      <c r="H117" s="229" t="s">
        <v>373</v>
      </c>
      <c r="I117" s="225">
        <v>2</v>
      </c>
      <c r="J117" s="226" t="s">
        <v>373</v>
      </c>
      <c r="K117" s="226"/>
      <c r="L117" s="226"/>
      <c r="M117" s="27" t="s">
        <v>1075</v>
      </c>
      <c r="N117" s="27" t="s">
        <v>892</v>
      </c>
      <c r="O117" s="26" t="str">
        <f>Table4[[#This Row],[EN-DC Configuration]]&amp;" "&amp;Table4[[#This Row],[Power Class]]&amp;" "&amp;Table4[[#This Row],[RAN4
Release]]</f>
        <v>DC_14A-66A_n2A PC3 Rel-16</v>
      </c>
      <c r="P117" s="29" t="s">
        <v>992</v>
      </c>
      <c r="Q117" s="29"/>
      <c r="R117" s="86"/>
      <c r="S117" s="29"/>
      <c r="T117" s="228"/>
      <c r="U117" s="227">
        <v>1</v>
      </c>
      <c r="V117" s="86"/>
      <c r="W117" s="86"/>
      <c r="X117" s="86"/>
      <c r="Y117" s="86"/>
      <c r="Z117" s="217">
        <v>3</v>
      </c>
      <c r="AA117" s="217">
        <f>Table4[[#This Row],[No. of Component Carriers (LTE)]]+Table4[[#This Row],[No. of Component Carriers (NR)]]</f>
        <v>3</v>
      </c>
      <c r="AB117" s="217">
        <v>2</v>
      </c>
      <c r="AC117" s="217">
        <v>1</v>
      </c>
      <c r="AD117" s="214" t="s">
        <v>373</v>
      </c>
      <c r="AE117" s="29" t="s">
        <v>1305</v>
      </c>
      <c r="AF117" s="60" t="s">
        <v>715</v>
      </c>
      <c r="AG117" s="29"/>
      <c r="AH117" s="29" t="s">
        <v>1029</v>
      </c>
    </row>
    <row r="118" spans="1:34" ht="13">
      <c r="A118" s="29">
        <v>112</v>
      </c>
      <c r="B118" s="26" t="s">
        <v>315</v>
      </c>
      <c r="C118" s="26" t="s">
        <v>857</v>
      </c>
      <c r="D118" s="29"/>
      <c r="E118" s="231">
        <v>14</v>
      </c>
      <c r="F118" s="229">
        <v>66</v>
      </c>
      <c r="G118" s="229" t="s">
        <v>373</v>
      </c>
      <c r="H118" s="229" t="s">
        <v>373</v>
      </c>
      <c r="I118" s="229">
        <v>66</v>
      </c>
      <c r="J118" s="226" t="s">
        <v>373</v>
      </c>
      <c r="K118" s="226"/>
      <c r="L118" s="226"/>
      <c r="M118" s="27" t="s">
        <v>1075</v>
      </c>
      <c r="N118" s="27" t="s">
        <v>892</v>
      </c>
      <c r="O118" s="26" t="str">
        <f>Table4[[#This Row],[EN-DC Configuration]]&amp;" "&amp;Table4[[#This Row],[Power Class]]&amp;" "&amp;Table4[[#This Row],[RAN4
Release]]</f>
        <v>DC_14A-66A_n66A PC3 Rel-16</v>
      </c>
      <c r="P118" s="29" t="s">
        <v>992</v>
      </c>
      <c r="Q118" s="29" t="s">
        <v>1100</v>
      </c>
      <c r="R118" s="86">
        <v>0.88</v>
      </c>
      <c r="S118" s="228">
        <v>0.88</v>
      </c>
      <c r="T118" s="228">
        <v>0.88</v>
      </c>
      <c r="U118" s="227">
        <v>0</v>
      </c>
      <c r="V118" s="86"/>
      <c r="W118" s="86"/>
      <c r="X118" s="86"/>
      <c r="Y118" s="86"/>
      <c r="Z118" s="217">
        <v>3</v>
      </c>
      <c r="AA118" s="217">
        <f>Table4[[#This Row],[No. of Component Carriers (LTE)]]+Table4[[#This Row],[No. of Component Carriers (NR)]]</f>
        <v>3</v>
      </c>
      <c r="AB118" s="217">
        <v>2</v>
      </c>
      <c r="AC118" s="217">
        <v>1</v>
      </c>
      <c r="AD118" s="214" t="s">
        <v>373</v>
      </c>
      <c r="AE118" s="29" t="s">
        <v>1305</v>
      </c>
      <c r="AF118" s="60" t="s">
        <v>715</v>
      </c>
      <c r="AG118" s="29"/>
      <c r="AH118" s="29" t="s">
        <v>1029</v>
      </c>
    </row>
    <row r="119" spans="1:34" ht="13">
      <c r="A119" s="29">
        <v>113</v>
      </c>
      <c r="B119" s="26" t="s">
        <v>315</v>
      </c>
      <c r="C119" s="26" t="s">
        <v>769</v>
      </c>
      <c r="D119" s="29" t="s">
        <v>549</v>
      </c>
      <c r="E119" s="231">
        <v>25</v>
      </c>
      <c r="F119" s="229">
        <v>25</v>
      </c>
      <c r="G119" s="229" t="s">
        <v>373</v>
      </c>
      <c r="H119" s="229" t="s">
        <v>373</v>
      </c>
      <c r="I119" s="229">
        <v>78</v>
      </c>
      <c r="J119" s="226" t="s">
        <v>373</v>
      </c>
      <c r="K119" s="226"/>
      <c r="L119" s="226"/>
      <c r="M119" s="27" t="s">
        <v>1075</v>
      </c>
      <c r="N119" s="27" t="s">
        <v>641</v>
      </c>
      <c r="O119" s="26" t="str">
        <f>Table4[[#This Row],[EN-DC Configuration]]&amp;" "&amp;Table4[[#This Row],[Power Class]]&amp;" "&amp;Table4[[#This Row],[RAN4
Release]]</f>
        <v>DC_25A-25A_n78A PC3 Rel-17</v>
      </c>
      <c r="P119" s="29" t="s">
        <v>991</v>
      </c>
      <c r="Q119" s="29"/>
      <c r="R119" s="86">
        <v>0</v>
      </c>
      <c r="S119" s="146">
        <v>0</v>
      </c>
      <c r="T119" s="228">
        <v>0</v>
      </c>
      <c r="U119" s="227">
        <v>0</v>
      </c>
      <c r="V119" s="86"/>
      <c r="W119" s="86"/>
      <c r="X119" s="86"/>
      <c r="Y119" s="86"/>
      <c r="Z119" s="217">
        <v>3</v>
      </c>
      <c r="AA119" s="217">
        <f>Table4[[#This Row],[No. of Component Carriers (LTE)]]+Table4[[#This Row],[No. of Component Carriers (NR)]]</f>
        <v>3</v>
      </c>
      <c r="AB119" s="217">
        <v>2</v>
      </c>
      <c r="AC119" s="217">
        <v>1</v>
      </c>
      <c r="AD119" s="214" t="s">
        <v>373</v>
      </c>
      <c r="AE119" s="29" t="s">
        <v>469</v>
      </c>
      <c r="AF119" s="60" t="s">
        <v>694</v>
      </c>
      <c r="AG119" s="209"/>
      <c r="AH119" s="29" t="s">
        <v>1029</v>
      </c>
    </row>
    <row r="120" spans="1:34" ht="13">
      <c r="A120" s="29">
        <v>114</v>
      </c>
      <c r="B120" s="26" t="s">
        <v>315</v>
      </c>
      <c r="C120" s="26" t="s">
        <v>795</v>
      </c>
      <c r="D120" s="29"/>
      <c r="E120" s="231">
        <v>25</v>
      </c>
      <c r="F120" s="229">
        <v>66</v>
      </c>
      <c r="G120" s="229" t="s">
        <v>373</v>
      </c>
      <c r="H120" s="229" t="s">
        <v>373</v>
      </c>
      <c r="I120" s="229">
        <v>77</v>
      </c>
      <c r="J120" s="226" t="s">
        <v>373</v>
      </c>
      <c r="K120" s="226"/>
      <c r="L120" s="226"/>
      <c r="M120" s="27" t="s">
        <v>1075</v>
      </c>
      <c r="N120" s="27" t="s">
        <v>641</v>
      </c>
      <c r="O120" s="26" t="str">
        <f>Table4[[#This Row],[EN-DC Configuration]]&amp;" "&amp;Table4[[#This Row],[Power Class]]&amp;" "&amp;Table4[[#This Row],[RAN4
Release]]</f>
        <v>DC_25A-66A_n77A PC3 Rel-17</v>
      </c>
      <c r="P120" s="29" t="s">
        <v>991</v>
      </c>
      <c r="Q120" s="29"/>
      <c r="R120" s="86">
        <v>0</v>
      </c>
      <c r="S120" s="146">
        <v>0</v>
      </c>
      <c r="T120" s="228">
        <v>0</v>
      </c>
      <c r="U120" s="227">
        <v>0</v>
      </c>
      <c r="V120" s="86"/>
      <c r="W120" s="86"/>
      <c r="X120" s="86"/>
      <c r="Y120" s="86"/>
      <c r="Z120" s="217">
        <v>3</v>
      </c>
      <c r="AA120" s="217">
        <f>Table4[[#This Row],[No. of Component Carriers (LTE)]]+Table4[[#This Row],[No. of Component Carriers (NR)]]</f>
        <v>3</v>
      </c>
      <c r="AB120" s="217">
        <v>2</v>
      </c>
      <c r="AC120" s="217">
        <v>1</v>
      </c>
      <c r="AD120" s="214" t="s">
        <v>373</v>
      </c>
      <c r="AE120" s="29" t="s">
        <v>469</v>
      </c>
      <c r="AF120" s="60" t="s">
        <v>694</v>
      </c>
      <c r="AG120" s="209"/>
      <c r="AH120" s="29" t="s">
        <v>1029</v>
      </c>
    </row>
    <row r="121" spans="1:34" ht="13">
      <c r="A121" s="29">
        <v>115</v>
      </c>
      <c r="B121" s="26" t="s">
        <v>315</v>
      </c>
      <c r="C121" s="26" t="s">
        <v>770</v>
      </c>
      <c r="D121" s="29"/>
      <c r="E121" s="231">
        <v>25</v>
      </c>
      <c r="F121" s="229">
        <v>66</v>
      </c>
      <c r="G121" s="229" t="s">
        <v>373</v>
      </c>
      <c r="H121" s="229" t="s">
        <v>373</v>
      </c>
      <c r="I121" s="229">
        <v>78</v>
      </c>
      <c r="J121" s="226" t="s">
        <v>373</v>
      </c>
      <c r="K121" s="226"/>
      <c r="L121" s="226"/>
      <c r="M121" s="27" t="s">
        <v>1075</v>
      </c>
      <c r="N121" s="27" t="s">
        <v>641</v>
      </c>
      <c r="O121" s="26" t="str">
        <f>Table4[[#This Row],[EN-DC Configuration]]&amp;" "&amp;Table4[[#This Row],[Power Class]]&amp;" "&amp;Table4[[#This Row],[RAN4
Release]]</f>
        <v>DC_25A-66A_n78A PC3 Rel-17</v>
      </c>
      <c r="P121" s="29" t="s">
        <v>991</v>
      </c>
      <c r="Q121" s="29"/>
      <c r="R121" s="86">
        <v>0</v>
      </c>
      <c r="S121" s="146">
        <v>0</v>
      </c>
      <c r="T121" s="228">
        <v>0</v>
      </c>
      <c r="U121" s="227">
        <v>0</v>
      </c>
      <c r="V121" s="86"/>
      <c r="W121" s="86"/>
      <c r="X121" s="86"/>
      <c r="Y121" s="86"/>
      <c r="Z121" s="217">
        <v>3</v>
      </c>
      <c r="AA121" s="217">
        <f>Table4[[#This Row],[No. of Component Carriers (LTE)]]+Table4[[#This Row],[No. of Component Carriers (NR)]]</f>
        <v>3</v>
      </c>
      <c r="AB121" s="217">
        <v>2</v>
      </c>
      <c r="AC121" s="217">
        <v>1</v>
      </c>
      <c r="AD121" s="214" t="s">
        <v>373</v>
      </c>
      <c r="AE121" s="29" t="s">
        <v>469</v>
      </c>
      <c r="AF121" s="60" t="s">
        <v>694</v>
      </c>
      <c r="AG121" s="209"/>
      <c r="AH121" s="29" t="s">
        <v>1029</v>
      </c>
    </row>
    <row r="122" spans="1:34" ht="13">
      <c r="A122" s="29">
        <v>116</v>
      </c>
      <c r="B122" s="26" t="s">
        <v>315</v>
      </c>
      <c r="C122" s="26" t="s">
        <v>686</v>
      </c>
      <c r="D122" s="29"/>
      <c r="E122" s="231">
        <v>66</v>
      </c>
      <c r="F122" s="229">
        <v>71</v>
      </c>
      <c r="G122" s="226" t="s">
        <v>373</v>
      </c>
      <c r="H122" s="226" t="s">
        <v>373</v>
      </c>
      <c r="I122" s="229">
        <v>78</v>
      </c>
      <c r="J122" s="226" t="s">
        <v>373</v>
      </c>
      <c r="K122" s="226"/>
      <c r="L122" s="226"/>
      <c r="M122" s="27" t="s">
        <v>1075</v>
      </c>
      <c r="N122" s="27" t="s">
        <v>452</v>
      </c>
      <c r="O122" s="26" t="str">
        <f>Table4[[#This Row],[EN-DC Configuration]]&amp;" "&amp;Table4[[#This Row],[Power Class]]&amp;" "&amp;Table4[[#This Row],[RAN4
Release]]</f>
        <v>DC_66A-71A_n78A PC3 Rel-16</v>
      </c>
      <c r="P122" s="29" t="s">
        <v>991</v>
      </c>
      <c r="Q122" s="29"/>
      <c r="R122" s="86">
        <v>0</v>
      </c>
      <c r="S122" s="145">
        <v>0</v>
      </c>
      <c r="T122" s="227">
        <v>0</v>
      </c>
      <c r="U122" s="227">
        <v>0</v>
      </c>
      <c r="V122" s="86"/>
      <c r="W122" s="86"/>
      <c r="X122" s="86"/>
      <c r="Y122" s="86"/>
      <c r="Z122" s="217">
        <v>3</v>
      </c>
      <c r="AA122" s="217">
        <f>Table4[[#This Row],[No. of Component Carriers (LTE)]]+Table4[[#This Row],[No. of Component Carriers (NR)]]</f>
        <v>3</v>
      </c>
      <c r="AB122" s="217">
        <v>2</v>
      </c>
      <c r="AC122" s="217">
        <v>1</v>
      </c>
      <c r="AD122" s="214" t="s">
        <v>373</v>
      </c>
      <c r="AE122" s="29" t="s">
        <v>1233</v>
      </c>
      <c r="AF122" s="60" t="s">
        <v>710</v>
      </c>
      <c r="AG122" s="232"/>
      <c r="AH122" s="29" t="s">
        <v>1029</v>
      </c>
    </row>
    <row r="123" spans="1:34" ht="13">
      <c r="A123" s="29">
        <v>117</v>
      </c>
      <c r="B123" s="26" t="s">
        <v>315</v>
      </c>
      <c r="C123" s="26" t="s">
        <v>1037</v>
      </c>
      <c r="D123" s="29"/>
      <c r="E123" s="231">
        <v>66</v>
      </c>
      <c r="F123" s="226" t="s">
        <v>373</v>
      </c>
      <c r="G123" s="226" t="s">
        <v>373</v>
      </c>
      <c r="H123" s="226" t="s">
        <v>373</v>
      </c>
      <c r="I123" s="229">
        <v>71</v>
      </c>
      <c r="J123" s="226" t="s">
        <v>373</v>
      </c>
      <c r="K123" s="226"/>
      <c r="L123" s="226"/>
      <c r="M123" s="27" t="s">
        <v>1075</v>
      </c>
      <c r="N123" s="27" t="s">
        <v>450</v>
      </c>
      <c r="O123" s="26" t="str">
        <f>Table4[[#This Row],[EN-DC Configuration]]&amp;" "&amp;Table4[[#This Row],[Power Class]]&amp;" "&amp;Table4[[#This Row],[RAN4
Release]]</f>
        <v>DC_66A-(n)71AA PC3 Rel-15</v>
      </c>
      <c r="P123" s="29" t="s">
        <v>992</v>
      </c>
      <c r="Q123" s="29" t="s">
        <v>1030</v>
      </c>
      <c r="R123" s="86">
        <v>0</v>
      </c>
      <c r="S123" s="145">
        <v>0</v>
      </c>
      <c r="T123" s="227">
        <v>0</v>
      </c>
      <c r="U123" s="86">
        <v>0</v>
      </c>
      <c r="V123" s="86">
        <v>0</v>
      </c>
      <c r="W123" s="86">
        <v>0</v>
      </c>
      <c r="X123" s="86">
        <v>0</v>
      </c>
      <c r="Y123" s="86">
        <v>0</v>
      </c>
      <c r="Z123" s="217">
        <v>3</v>
      </c>
      <c r="AA123" s="217">
        <f>Table4[[#This Row],[No. of Component Carriers (LTE)]]+Table4[[#This Row],[No. of Component Carriers (NR)]]</f>
        <v>3</v>
      </c>
      <c r="AB123" s="217">
        <v>2</v>
      </c>
      <c r="AC123" s="217">
        <v>1</v>
      </c>
      <c r="AD123" s="214" t="s">
        <v>373</v>
      </c>
      <c r="AE123" s="29" t="s">
        <v>467</v>
      </c>
      <c r="AF123" s="60" t="s">
        <v>694</v>
      </c>
      <c r="AG123" s="232"/>
      <c r="AH123" s="29" t="s">
        <v>1029</v>
      </c>
    </row>
    <row r="124" spans="1:34" ht="13">
      <c r="A124" s="29">
        <v>118</v>
      </c>
      <c r="B124" s="26" t="s">
        <v>315</v>
      </c>
      <c r="C124" s="26" t="s">
        <v>663</v>
      </c>
      <c r="D124" s="29"/>
      <c r="E124" s="225">
        <v>2</v>
      </c>
      <c r="F124" s="225">
        <v>2</v>
      </c>
      <c r="G124" s="225">
        <v>7</v>
      </c>
      <c r="H124" s="226" t="s">
        <v>373</v>
      </c>
      <c r="I124" s="229">
        <v>66</v>
      </c>
      <c r="J124" s="226" t="s">
        <v>373</v>
      </c>
      <c r="K124" s="226"/>
      <c r="L124" s="226"/>
      <c r="M124" s="27" t="s">
        <v>1075</v>
      </c>
      <c r="N124" s="27" t="s">
        <v>452</v>
      </c>
      <c r="O124" s="26" t="str">
        <f>Table4[[#This Row],[EN-DC Configuration]]&amp;" "&amp;Table4[[#This Row],[Power Class]]&amp;" "&amp;Table4[[#This Row],[RAN4
Release]]</f>
        <v>DC_2A-2A-7A_n66A PC3 Rel-16</v>
      </c>
      <c r="P124" s="29" t="s">
        <v>993</v>
      </c>
      <c r="Q124" s="29"/>
      <c r="R124" s="86">
        <v>0</v>
      </c>
      <c r="S124" s="145">
        <v>0</v>
      </c>
      <c r="T124" s="227">
        <v>0</v>
      </c>
      <c r="U124" s="227">
        <v>0</v>
      </c>
      <c r="V124" s="86"/>
      <c r="W124" s="86"/>
      <c r="X124" s="86"/>
      <c r="Y124" s="86"/>
      <c r="Z124" s="217">
        <v>3</v>
      </c>
      <c r="AA124" s="217">
        <f>Table4[[#This Row],[No. of Component Carriers (LTE)]]+Table4[[#This Row],[No. of Component Carriers (NR)]]</f>
        <v>4</v>
      </c>
      <c r="AB124" s="217">
        <v>3</v>
      </c>
      <c r="AC124" s="217">
        <v>1</v>
      </c>
      <c r="AD124" s="214" t="s">
        <v>373</v>
      </c>
      <c r="AE124" s="29" t="s">
        <v>644</v>
      </c>
      <c r="AF124" s="29" t="s">
        <v>823</v>
      </c>
      <c r="AG124" s="232"/>
      <c r="AH124" s="29" t="s">
        <v>1029</v>
      </c>
    </row>
    <row r="125" spans="1:34" ht="13">
      <c r="A125" s="29">
        <v>119</v>
      </c>
      <c r="B125" s="26" t="s">
        <v>315</v>
      </c>
      <c r="C125" s="26" t="s">
        <v>664</v>
      </c>
      <c r="D125" s="29"/>
      <c r="E125" s="225">
        <v>2</v>
      </c>
      <c r="F125" s="225">
        <v>2</v>
      </c>
      <c r="G125" s="225">
        <v>7</v>
      </c>
      <c r="H125" s="226" t="s">
        <v>373</v>
      </c>
      <c r="I125" s="229">
        <v>71</v>
      </c>
      <c r="J125" s="226" t="s">
        <v>373</v>
      </c>
      <c r="K125" s="226"/>
      <c r="L125" s="226"/>
      <c r="M125" s="27" t="s">
        <v>1075</v>
      </c>
      <c r="N125" s="27" t="s">
        <v>452</v>
      </c>
      <c r="O125" s="26" t="str">
        <f>Table4[[#This Row],[EN-DC Configuration]]&amp;" "&amp;Table4[[#This Row],[Power Class]]&amp;" "&amp;Table4[[#This Row],[RAN4
Release]]</f>
        <v>DC_2A-2A-7A_n71A PC3 Rel-16</v>
      </c>
      <c r="P125" s="29" t="s">
        <v>993</v>
      </c>
      <c r="Q125" s="29"/>
      <c r="R125" s="86">
        <v>0</v>
      </c>
      <c r="S125" s="145">
        <v>0</v>
      </c>
      <c r="T125" s="227">
        <v>0</v>
      </c>
      <c r="U125" s="227">
        <v>0</v>
      </c>
      <c r="V125" s="86"/>
      <c r="W125" s="86"/>
      <c r="X125" s="86"/>
      <c r="Y125" s="86"/>
      <c r="Z125" s="217">
        <v>3</v>
      </c>
      <c r="AA125" s="217">
        <f>Table4[[#This Row],[No. of Component Carriers (LTE)]]+Table4[[#This Row],[No. of Component Carriers (NR)]]</f>
        <v>4</v>
      </c>
      <c r="AB125" s="217">
        <v>3</v>
      </c>
      <c r="AC125" s="217">
        <v>1</v>
      </c>
      <c r="AD125" s="214" t="s">
        <v>373</v>
      </c>
      <c r="AE125" s="29" t="s">
        <v>644</v>
      </c>
      <c r="AF125" s="29" t="s">
        <v>823</v>
      </c>
      <c r="AG125" s="232"/>
      <c r="AH125" s="29" t="s">
        <v>1029</v>
      </c>
    </row>
    <row r="126" spans="1:34" ht="13">
      <c r="A126" s="29">
        <v>120</v>
      </c>
      <c r="B126" s="26" t="s">
        <v>315</v>
      </c>
      <c r="C126" s="26" t="s">
        <v>665</v>
      </c>
      <c r="D126" s="29"/>
      <c r="E126" s="225">
        <v>2</v>
      </c>
      <c r="F126" s="225">
        <v>2</v>
      </c>
      <c r="G126" s="226">
        <v>12</v>
      </c>
      <c r="H126" s="226" t="s">
        <v>373</v>
      </c>
      <c r="I126" s="229">
        <v>66</v>
      </c>
      <c r="J126" s="226" t="s">
        <v>373</v>
      </c>
      <c r="K126" s="226"/>
      <c r="L126" s="226"/>
      <c r="M126" s="27" t="s">
        <v>1075</v>
      </c>
      <c r="N126" s="27" t="s">
        <v>452</v>
      </c>
      <c r="O126" s="26" t="str">
        <f>Table4[[#This Row],[EN-DC Configuration]]&amp;" "&amp;Table4[[#This Row],[Power Class]]&amp;" "&amp;Table4[[#This Row],[RAN4
Release]]</f>
        <v>DC_2A-2A-12A_n66A PC3 Rel-16</v>
      </c>
      <c r="P126" s="29" t="s">
        <v>993</v>
      </c>
      <c r="Q126" s="29"/>
      <c r="R126" s="86">
        <v>0</v>
      </c>
      <c r="S126" s="145">
        <v>0</v>
      </c>
      <c r="T126" s="227">
        <v>0</v>
      </c>
      <c r="U126" s="227">
        <v>0</v>
      </c>
      <c r="V126" s="86"/>
      <c r="W126" s="86"/>
      <c r="X126" s="86"/>
      <c r="Y126" s="86"/>
      <c r="Z126" s="217">
        <v>3</v>
      </c>
      <c r="AA126" s="217">
        <f>Table4[[#This Row],[No. of Component Carriers (LTE)]]+Table4[[#This Row],[No. of Component Carriers (NR)]]</f>
        <v>4</v>
      </c>
      <c r="AB126" s="217">
        <v>3</v>
      </c>
      <c r="AC126" s="217">
        <v>1</v>
      </c>
      <c r="AD126" s="214" t="s">
        <v>373</v>
      </c>
      <c r="AE126" s="29" t="s">
        <v>1299</v>
      </c>
      <c r="AF126" s="29" t="s">
        <v>823</v>
      </c>
      <c r="AG126" s="232"/>
      <c r="AH126" s="29" t="s">
        <v>1029</v>
      </c>
    </row>
    <row r="127" spans="1:34" ht="13">
      <c r="A127" s="29">
        <v>121</v>
      </c>
      <c r="B127" s="26" t="s">
        <v>315</v>
      </c>
      <c r="C127" s="26" t="s">
        <v>949</v>
      </c>
      <c r="D127" s="29"/>
      <c r="E127" s="225">
        <v>2</v>
      </c>
      <c r="F127" s="225">
        <v>2</v>
      </c>
      <c r="G127" s="226">
        <v>12</v>
      </c>
      <c r="H127" s="226" t="s">
        <v>373</v>
      </c>
      <c r="I127" s="229">
        <v>78</v>
      </c>
      <c r="J127" s="226" t="s">
        <v>373</v>
      </c>
      <c r="K127" s="226"/>
      <c r="L127" s="226"/>
      <c r="M127" s="27" t="s">
        <v>1075</v>
      </c>
      <c r="N127" s="27" t="s">
        <v>641</v>
      </c>
      <c r="O127" s="26" t="str">
        <f>Table4[[#This Row],[EN-DC Configuration]]&amp;" "&amp;Table4[[#This Row],[Power Class]]&amp;" "&amp;Table4[[#This Row],[RAN4
Release]]</f>
        <v>DC_2A-2A-12A_n78A PC3 Rel-17</v>
      </c>
      <c r="P127" s="29" t="s">
        <v>991</v>
      </c>
      <c r="Q127" s="29"/>
      <c r="R127" s="86">
        <v>0</v>
      </c>
      <c r="S127" s="146">
        <v>0</v>
      </c>
      <c r="T127" s="228">
        <v>0</v>
      </c>
      <c r="U127" s="227">
        <v>0</v>
      </c>
      <c r="V127" s="86"/>
      <c r="W127" s="86"/>
      <c r="X127" s="86"/>
      <c r="Y127" s="86"/>
      <c r="Z127" s="217">
        <v>3</v>
      </c>
      <c r="AA127" s="217">
        <f>Table4[[#This Row],[No. of Component Carriers (LTE)]]+Table4[[#This Row],[No. of Component Carriers (NR)]]</f>
        <v>4</v>
      </c>
      <c r="AB127" s="217">
        <v>3</v>
      </c>
      <c r="AC127" s="217">
        <v>1</v>
      </c>
      <c r="AD127" s="214" t="s">
        <v>373</v>
      </c>
      <c r="AE127" s="29" t="s">
        <v>644</v>
      </c>
      <c r="AF127" s="29" t="s">
        <v>823</v>
      </c>
      <c r="AG127" s="232"/>
      <c r="AH127" s="29" t="s">
        <v>1029</v>
      </c>
    </row>
    <row r="128" spans="1:34" ht="13">
      <c r="A128" s="29">
        <v>122</v>
      </c>
      <c r="B128" s="26" t="s">
        <v>315</v>
      </c>
      <c r="C128" s="26" t="s">
        <v>797</v>
      </c>
      <c r="D128" s="29"/>
      <c r="E128" s="225">
        <v>2</v>
      </c>
      <c r="F128" s="225">
        <v>2</v>
      </c>
      <c r="G128" s="226">
        <v>66</v>
      </c>
      <c r="H128" s="226" t="s">
        <v>373</v>
      </c>
      <c r="I128" s="225">
        <v>2</v>
      </c>
      <c r="J128" s="226" t="s">
        <v>373</v>
      </c>
      <c r="K128" s="226"/>
      <c r="L128" s="226"/>
      <c r="M128" s="27" t="s">
        <v>1075</v>
      </c>
      <c r="N128" s="27" t="s">
        <v>452</v>
      </c>
      <c r="O128" s="26" t="str">
        <f>Table4[[#This Row],[EN-DC Configuration]]&amp;" "&amp;Table4[[#This Row],[Power Class]]&amp;" "&amp;Table4[[#This Row],[RAN4
Release]]</f>
        <v>DC_2A-2A-66A_n5A PC3 Rel-16</v>
      </c>
      <c r="P128" s="29" t="s">
        <v>992</v>
      </c>
      <c r="Q128" s="29" t="s">
        <v>1227</v>
      </c>
      <c r="R128" s="86">
        <v>0</v>
      </c>
      <c r="S128" s="145">
        <v>0</v>
      </c>
      <c r="T128" s="227">
        <v>0</v>
      </c>
      <c r="U128" s="227">
        <v>0</v>
      </c>
      <c r="V128" s="86"/>
      <c r="W128" s="86"/>
      <c r="X128" s="86"/>
      <c r="Y128" s="86"/>
      <c r="Z128" s="217">
        <v>3</v>
      </c>
      <c r="AA128" s="217">
        <f>Table4[[#This Row],[No. of Component Carriers (LTE)]]+Table4[[#This Row],[No. of Component Carriers (NR)]]</f>
        <v>4</v>
      </c>
      <c r="AB128" s="217">
        <v>3</v>
      </c>
      <c r="AC128" s="217">
        <v>1</v>
      </c>
      <c r="AD128" s="214" t="s">
        <v>373</v>
      </c>
      <c r="AE128" s="29" t="s">
        <v>1202</v>
      </c>
      <c r="AF128" s="29" t="s">
        <v>823</v>
      </c>
      <c r="AG128" s="209"/>
      <c r="AH128" s="29" t="s">
        <v>1029</v>
      </c>
    </row>
    <row r="129" spans="1:34" ht="13">
      <c r="A129" s="29">
        <v>123</v>
      </c>
      <c r="B129" s="26" t="s">
        <v>315</v>
      </c>
      <c r="C129" s="26" t="s">
        <v>984</v>
      </c>
      <c r="D129" s="29"/>
      <c r="E129" s="225">
        <v>2</v>
      </c>
      <c r="F129" s="225">
        <v>2</v>
      </c>
      <c r="G129" s="226">
        <v>66</v>
      </c>
      <c r="H129" s="226" t="s">
        <v>373</v>
      </c>
      <c r="I129" s="229">
        <v>41</v>
      </c>
      <c r="J129" s="226" t="s">
        <v>373</v>
      </c>
      <c r="K129" s="226"/>
      <c r="L129" s="226"/>
      <c r="M129" s="27" t="s">
        <v>1075</v>
      </c>
      <c r="N129" s="27" t="s">
        <v>452</v>
      </c>
      <c r="O129" s="26" t="str">
        <f>Table4[[#This Row],[EN-DC Configuration]]&amp;" "&amp;Table4[[#This Row],[Power Class]]&amp;" "&amp;Table4[[#This Row],[RAN4
Release]]</f>
        <v>DC_2A-2A-66A_n41A PC3 Rel-16</v>
      </c>
      <c r="P129" s="29" t="s">
        <v>991</v>
      </c>
      <c r="Q129" s="29"/>
      <c r="R129" s="86">
        <v>0</v>
      </c>
      <c r="S129" s="145">
        <v>0</v>
      </c>
      <c r="T129" s="227">
        <v>0</v>
      </c>
      <c r="U129" s="227">
        <v>0</v>
      </c>
      <c r="V129" s="86"/>
      <c r="W129" s="86"/>
      <c r="X129" s="86"/>
      <c r="Y129" s="86"/>
      <c r="Z129" s="217">
        <v>3</v>
      </c>
      <c r="AA129" s="217">
        <f>Table4[[#This Row],[No. of Component Carriers (LTE)]]+Table4[[#This Row],[No. of Component Carriers (NR)]]</f>
        <v>4</v>
      </c>
      <c r="AB129" s="217">
        <v>3</v>
      </c>
      <c r="AC129" s="217">
        <v>1</v>
      </c>
      <c r="AD129" s="214" t="s">
        <v>373</v>
      </c>
      <c r="AE129" s="29" t="s">
        <v>644</v>
      </c>
      <c r="AF129" s="29" t="s">
        <v>823</v>
      </c>
      <c r="AG129" s="232"/>
      <c r="AH129" s="29" t="s">
        <v>1029</v>
      </c>
    </row>
    <row r="130" spans="1:34" ht="13">
      <c r="A130" s="29">
        <v>124</v>
      </c>
      <c r="B130" s="26" t="s">
        <v>315</v>
      </c>
      <c r="C130" s="26" t="s">
        <v>738</v>
      </c>
      <c r="D130" s="29"/>
      <c r="E130" s="225">
        <v>2</v>
      </c>
      <c r="F130" s="225">
        <v>2</v>
      </c>
      <c r="G130" s="226">
        <v>66</v>
      </c>
      <c r="H130" s="226" t="s">
        <v>373</v>
      </c>
      <c r="I130" s="229">
        <v>66</v>
      </c>
      <c r="J130" s="226" t="s">
        <v>373</v>
      </c>
      <c r="K130" s="226"/>
      <c r="L130" s="226"/>
      <c r="M130" s="27" t="s">
        <v>1075</v>
      </c>
      <c r="N130" s="27" t="s">
        <v>452</v>
      </c>
      <c r="O130" s="26" t="str">
        <f>Table4[[#This Row],[EN-DC Configuration]]&amp;" "&amp;Table4[[#This Row],[Power Class]]&amp;" "&amp;Table4[[#This Row],[RAN4
Release]]</f>
        <v>DC_2A-2A-66A_n66A PC3 Rel-16</v>
      </c>
      <c r="P130" s="29" t="s">
        <v>992</v>
      </c>
      <c r="Q130" s="29" t="s">
        <v>1207</v>
      </c>
      <c r="R130" s="86">
        <v>0</v>
      </c>
      <c r="S130" s="145">
        <v>0</v>
      </c>
      <c r="T130" s="227">
        <v>0</v>
      </c>
      <c r="U130" s="227">
        <v>0</v>
      </c>
      <c r="V130" s="86"/>
      <c r="W130" s="86"/>
      <c r="X130" s="86"/>
      <c r="Y130" s="86"/>
      <c r="Z130" s="217">
        <v>3</v>
      </c>
      <c r="AA130" s="217">
        <f>Table4[[#This Row],[No. of Component Carriers (LTE)]]+Table4[[#This Row],[No. of Component Carriers (NR)]]</f>
        <v>4</v>
      </c>
      <c r="AB130" s="217">
        <v>3</v>
      </c>
      <c r="AC130" s="217">
        <v>1</v>
      </c>
      <c r="AD130" s="214" t="s">
        <v>373</v>
      </c>
      <c r="AE130" s="29" t="s">
        <v>1204</v>
      </c>
      <c r="AF130" s="29" t="s">
        <v>823</v>
      </c>
      <c r="AG130" s="209"/>
      <c r="AH130" s="29" t="s">
        <v>1029</v>
      </c>
    </row>
    <row r="131" spans="1:34" ht="13">
      <c r="A131" s="29">
        <v>125</v>
      </c>
      <c r="B131" s="26" t="s">
        <v>315</v>
      </c>
      <c r="C131" s="26" t="s">
        <v>666</v>
      </c>
      <c r="D131" s="29"/>
      <c r="E131" s="225">
        <v>2</v>
      </c>
      <c r="F131" s="225">
        <v>2</v>
      </c>
      <c r="G131" s="226">
        <v>66</v>
      </c>
      <c r="H131" s="226" t="s">
        <v>373</v>
      </c>
      <c r="I131" s="229">
        <v>71</v>
      </c>
      <c r="J131" s="226" t="s">
        <v>373</v>
      </c>
      <c r="K131" s="226"/>
      <c r="L131" s="226"/>
      <c r="M131" s="27" t="s">
        <v>1075</v>
      </c>
      <c r="N131" s="27" t="s">
        <v>452</v>
      </c>
      <c r="O131" s="26" t="str">
        <f>Table4[[#This Row],[EN-DC Configuration]]&amp;" "&amp;Table4[[#This Row],[Power Class]]&amp;" "&amp;Table4[[#This Row],[RAN4
Release]]</f>
        <v>DC_2A-2A-66A_n71A PC3 Rel-16</v>
      </c>
      <c r="P131" s="29" t="s">
        <v>993</v>
      </c>
      <c r="Q131" s="29"/>
      <c r="R131" s="86">
        <v>0</v>
      </c>
      <c r="S131" s="145">
        <v>0</v>
      </c>
      <c r="T131" s="227">
        <v>0</v>
      </c>
      <c r="U131" s="227">
        <v>0</v>
      </c>
      <c r="V131" s="86"/>
      <c r="W131" s="86"/>
      <c r="X131" s="86"/>
      <c r="Y131" s="86"/>
      <c r="Z131" s="217">
        <v>3</v>
      </c>
      <c r="AA131" s="217">
        <f>Table4[[#This Row],[No. of Component Carriers (LTE)]]+Table4[[#This Row],[No. of Component Carriers (NR)]]</f>
        <v>4</v>
      </c>
      <c r="AB131" s="217">
        <v>3</v>
      </c>
      <c r="AC131" s="217">
        <v>1</v>
      </c>
      <c r="AD131" s="214" t="s">
        <v>373</v>
      </c>
      <c r="AE131" s="29" t="s">
        <v>644</v>
      </c>
      <c r="AF131" s="29" t="s">
        <v>823</v>
      </c>
      <c r="AG131" s="232"/>
      <c r="AH131" s="29" t="s">
        <v>1029</v>
      </c>
    </row>
    <row r="132" spans="1:34" ht="13">
      <c r="A132" s="29">
        <v>126</v>
      </c>
      <c r="B132" s="26" t="s">
        <v>315</v>
      </c>
      <c r="C132" s="26" t="s">
        <v>667</v>
      </c>
      <c r="D132" s="29"/>
      <c r="E132" s="225">
        <v>2</v>
      </c>
      <c r="F132" s="225">
        <v>2</v>
      </c>
      <c r="G132" s="226">
        <v>71</v>
      </c>
      <c r="H132" s="226" t="s">
        <v>373</v>
      </c>
      <c r="I132" s="229">
        <v>66</v>
      </c>
      <c r="J132" s="226" t="s">
        <v>373</v>
      </c>
      <c r="K132" s="226"/>
      <c r="L132" s="226"/>
      <c r="M132" s="27" t="s">
        <v>1075</v>
      </c>
      <c r="N132" s="27" t="s">
        <v>452</v>
      </c>
      <c r="O132" s="26" t="str">
        <f>Table4[[#This Row],[EN-DC Configuration]]&amp;" "&amp;Table4[[#This Row],[Power Class]]&amp;" "&amp;Table4[[#This Row],[RAN4
Release]]</f>
        <v>DC_2A-2A-71A_n66A PC3 Rel-16</v>
      </c>
      <c r="P132" s="29" t="s">
        <v>993</v>
      </c>
      <c r="Q132" s="29"/>
      <c r="R132" s="86">
        <v>0</v>
      </c>
      <c r="S132" s="145">
        <v>0</v>
      </c>
      <c r="T132" s="227">
        <v>0</v>
      </c>
      <c r="U132" s="227">
        <v>0</v>
      </c>
      <c r="V132" s="86"/>
      <c r="W132" s="86"/>
      <c r="X132" s="86"/>
      <c r="Y132" s="86"/>
      <c r="Z132" s="217">
        <v>3</v>
      </c>
      <c r="AA132" s="217">
        <f>Table4[[#This Row],[No. of Component Carriers (LTE)]]+Table4[[#This Row],[No. of Component Carriers (NR)]]</f>
        <v>4</v>
      </c>
      <c r="AB132" s="217">
        <v>3</v>
      </c>
      <c r="AC132" s="217">
        <v>1</v>
      </c>
      <c r="AD132" s="214" t="s">
        <v>373</v>
      </c>
      <c r="AE132" s="29" t="s">
        <v>644</v>
      </c>
      <c r="AF132" s="29" t="s">
        <v>823</v>
      </c>
      <c r="AG132" s="232"/>
      <c r="AH132" s="29" t="s">
        <v>1029</v>
      </c>
    </row>
    <row r="133" spans="1:34" ht="13">
      <c r="A133" s="29">
        <v>127</v>
      </c>
      <c r="B133" s="26" t="s">
        <v>315</v>
      </c>
      <c r="C133" s="26" t="s">
        <v>723</v>
      </c>
      <c r="D133" s="29"/>
      <c r="E133" s="225">
        <v>2</v>
      </c>
      <c r="F133" s="225">
        <v>7</v>
      </c>
      <c r="G133" s="225">
        <v>7</v>
      </c>
      <c r="H133" s="226" t="s">
        <v>373</v>
      </c>
      <c r="I133" s="229">
        <v>66</v>
      </c>
      <c r="J133" s="226" t="s">
        <v>373</v>
      </c>
      <c r="K133" s="226"/>
      <c r="L133" s="226"/>
      <c r="M133" s="27" t="s">
        <v>1075</v>
      </c>
      <c r="N133" s="27" t="s">
        <v>452</v>
      </c>
      <c r="O133" s="26" t="str">
        <f>Table4[[#This Row],[EN-DC Configuration]]&amp;" "&amp;Table4[[#This Row],[Power Class]]&amp;" "&amp;Table4[[#This Row],[RAN4
Release]]</f>
        <v>DC_2A-7A-7A_n66A PC3 Rel-16</v>
      </c>
      <c r="P133" s="29" t="s">
        <v>993</v>
      </c>
      <c r="Q133" s="29"/>
      <c r="R133" s="86">
        <v>0</v>
      </c>
      <c r="S133" s="145">
        <v>0</v>
      </c>
      <c r="T133" s="227">
        <v>0</v>
      </c>
      <c r="U133" s="227">
        <v>0</v>
      </c>
      <c r="V133" s="86"/>
      <c r="W133" s="86"/>
      <c r="X133" s="86"/>
      <c r="Y133" s="86"/>
      <c r="Z133" s="217">
        <v>3</v>
      </c>
      <c r="AA133" s="217">
        <f>Table4[[#This Row],[No. of Component Carriers (LTE)]]+Table4[[#This Row],[No. of Component Carriers (NR)]]</f>
        <v>4</v>
      </c>
      <c r="AB133" s="217">
        <v>3</v>
      </c>
      <c r="AC133" s="217">
        <v>1</v>
      </c>
      <c r="AD133" s="214" t="s">
        <v>373</v>
      </c>
      <c r="AE133" s="29" t="s">
        <v>492</v>
      </c>
      <c r="AF133" s="29" t="s">
        <v>823</v>
      </c>
      <c r="AG133" s="209"/>
      <c r="AH133" s="29" t="s">
        <v>1029</v>
      </c>
    </row>
    <row r="134" spans="1:34" ht="13">
      <c r="A134" s="29">
        <v>128</v>
      </c>
      <c r="B134" s="26" t="s">
        <v>315</v>
      </c>
      <c r="C134" s="26" t="s">
        <v>779</v>
      </c>
      <c r="D134" s="29"/>
      <c r="E134" s="225">
        <v>2</v>
      </c>
      <c r="F134" s="225">
        <v>7</v>
      </c>
      <c r="G134" s="225">
        <v>7</v>
      </c>
      <c r="H134" s="226" t="s">
        <v>373</v>
      </c>
      <c r="I134" s="229">
        <v>77</v>
      </c>
      <c r="J134" s="226" t="s">
        <v>373</v>
      </c>
      <c r="K134" s="226"/>
      <c r="L134" s="226"/>
      <c r="M134" s="27" t="s">
        <v>1075</v>
      </c>
      <c r="N134" s="27" t="s">
        <v>641</v>
      </c>
      <c r="O134" s="26" t="str">
        <f>Table4[[#This Row],[EN-DC Configuration]]&amp;" "&amp;Table4[[#This Row],[Power Class]]&amp;" "&amp;Table4[[#This Row],[RAN4
Release]]</f>
        <v>DC_2A-7A-7A_n77A PC3 Rel-17</v>
      </c>
      <c r="P134" s="29" t="s">
        <v>991</v>
      </c>
      <c r="Q134" s="29"/>
      <c r="R134" s="86">
        <v>0</v>
      </c>
      <c r="S134" s="146">
        <v>0</v>
      </c>
      <c r="T134" s="228">
        <v>0</v>
      </c>
      <c r="U134" s="227">
        <v>0</v>
      </c>
      <c r="V134" s="86"/>
      <c r="W134" s="86"/>
      <c r="X134" s="86"/>
      <c r="Y134" s="86"/>
      <c r="Z134" s="217">
        <v>3</v>
      </c>
      <c r="AA134" s="217">
        <f>Table4[[#This Row],[No. of Component Carriers (LTE)]]+Table4[[#This Row],[No. of Component Carriers (NR)]]</f>
        <v>4</v>
      </c>
      <c r="AB134" s="217">
        <v>3</v>
      </c>
      <c r="AC134" s="217">
        <v>1</v>
      </c>
      <c r="AD134" s="214" t="s">
        <v>373</v>
      </c>
      <c r="AE134" s="29" t="s">
        <v>492</v>
      </c>
      <c r="AF134" s="29" t="s">
        <v>823</v>
      </c>
      <c r="AG134" s="209"/>
      <c r="AH134" s="29" t="s">
        <v>1029</v>
      </c>
    </row>
    <row r="135" spans="1:34" ht="13">
      <c r="A135" s="29">
        <v>129</v>
      </c>
      <c r="B135" s="26" t="s">
        <v>315</v>
      </c>
      <c r="C135" s="26" t="s">
        <v>752</v>
      </c>
      <c r="D135" s="29"/>
      <c r="E135" s="225">
        <v>2</v>
      </c>
      <c r="F135" s="225">
        <v>7</v>
      </c>
      <c r="G135" s="225">
        <v>7</v>
      </c>
      <c r="H135" s="226" t="s">
        <v>373</v>
      </c>
      <c r="I135" s="229">
        <v>78</v>
      </c>
      <c r="J135" s="226" t="s">
        <v>373</v>
      </c>
      <c r="K135" s="226"/>
      <c r="L135" s="226"/>
      <c r="M135" s="27" t="s">
        <v>1075</v>
      </c>
      <c r="N135" s="27" t="s">
        <v>452</v>
      </c>
      <c r="O135" s="26" t="str">
        <f>Table4[[#This Row],[EN-DC Configuration]]&amp;" "&amp;Table4[[#This Row],[Power Class]]&amp;" "&amp;Table4[[#This Row],[RAN4
Release]]</f>
        <v>DC_2A-7A-7A_n78A PC3 Rel-16</v>
      </c>
      <c r="P135" s="29" t="s">
        <v>993</v>
      </c>
      <c r="Q135" s="29"/>
      <c r="R135" s="86">
        <v>0</v>
      </c>
      <c r="S135" s="145">
        <v>0</v>
      </c>
      <c r="T135" s="227">
        <v>0</v>
      </c>
      <c r="U135" s="227">
        <v>0</v>
      </c>
      <c r="V135" s="86"/>
      <c r="W135" s="86"/>
      <c r="X135" s="86"/>
      <c r="Y135" s="86"/>
      <c r="Z135" s="217">
        <v>3</v>
      </c>
      <c r="AA135" s="217">
        <f>Table4[[#This Row],[No. of Component Carriers (LTE)]]+Table4[[#This Row],[No. of Component Carriers (NR)]]</f>
        <v>4</v>
      </c>
      <c r="AB135" s="217">
        <v>3</v>
      </c>
      <c r="AC135" s="217">
        <v>1</v>
      </c>
      <c r="AD135" s="214" t="s">
        <v>373</v>
      </c>
      <c r="AE135" s="29" t="s">
        <v>492</v>
      </c>
      <c r="AF135" s="29" t="s">
        <v>823</v>
      </c>
      <c r="AG135" s="209"/>
      <c r="AH135" s="29" t="s">
        <v>1029</v>
      </c>
    </row>
    <row r="136" spans="1:34" ht="13">
      <c r="A136" s="29">
        <v>130</v>
      </c>
      <c r="B136" s="26" t="s">
        <v>315</v>
      </c>
      <c r="C136" s="26" t="s">
        <v>724</v>
      </c>
      <c r="D136" s="29"/>
      <c r="E136" s="225">
        <v>2</v>
      </c>
      <c r="F136" s="225">
        <v>7</v>
      </c>
      <c r="G136" s="226" t="s">
        <v>373</v>
      </c>
      <c r="H136" s="226" t="s">
        <v>373</v>
      </c>
      <c r="I136" s="229">
        <v>66</v>
      </c>
      <c r="J136" s="226" t="s">
        <v>373</v>
      </c>
      <c r="K136" s="226"/>
      <c r="L136" s="226"/>
      <c r="M136" s="27" t="s">
        <v>1075</v>
      </c>
      <c r="N136" s="27" t="s">
        <v>452</v>
      </c>
      <c r="O136" s="26" t="str">
        <f>Table4[[#This Row],[EN-DC Configuration]]&amp;" "&amp;Table4[[#This Row],[Power Class]]&amp;" "&amp;Table4[[#This Row],[RAN4
Release]]</f>
        <v>DC_2A-7C_n66A PC3 Rel-16</v>
      </c>
      <c r="P136" s="29" t="s">
        <v>993</v>
      </c>
      <c r="Q136" s="29"/>
      <c r="R136" s="86">
        <v>0</v>
      </c>
      <c r="S136" s="145">
        <v>0</v>
      </c>
      <c r="T136" s="227">
        <v>0</v>
      </c>
      <c r="U136" s="227">
        <v>0</v>
      </c>
      <c r="V136" s="86"/>
      <c r="W136" s="86"/>
      <c r="X136" s="86"/>
      <c r="Y136" s="86"/>
      <c r="Z136" s="217">
        <v>3</v>
      </c>
      <c r="AA136" s="217">
        <f>Table4[[#This Row],[No. of Component Carriers (LTE)]]+Table4[[#This Row],[No. of Component Carriers (NR)]]</f>
        <v>4</v>
      </c>
      <c r="AB136" s="217">
        <v>3</v>
      </c>
      <c r="AC136" s="217">
        <v>1</v>
      </c>
      <c r="AD136" s="214" t="s">
        <v>373</v>
      </c>
      <c r="AE136" s="29" t="s">
        <v>469</v>
      </c>
      <c r="AF136" s="29" t="s">
        <v>823</v>
      </c>
      <c r="AG136" s="209"/>
      <c r="AH136" s="29" t="s">
        <v>1029</v>
      </c>
    </row>
    <row r="137" spans="1:34" ht="13">
      <c r="A137" s="29">
        <v>131</v>
      </c>
      <c r="B137" s="26" t="s">
        <v>315</v>
      </c>
      <c r="C137" s="26" t="s">
        <v>784</v>
      </c>
      <c r="D137" s="29"/>
      <c r="E137" s="225">
        <v>2</v>
      </c>
      <c r="F137" s="225">
        <v>7</v>
      </c>
      <c r="G137" s="226" t="s">
        <v>373</v>
      </c>
      <c r="H137" s="226" t="s">
        <v>373</v>
      </c>
      <c r="I137" s="229">
        <v>77</v>
      </c>
      <c r="J137" s="226" t="s">
        <v>373</v>
      </c>
      <c r="K137" s="226"/>
      <c r="L137" s="226"/>
      <c r="M137" s="27" t="s">
        <v>1075</v>
      </c>
      <c r="N137" s="27" t="s">
        <v>641</v>
      </c>
      <c r="O137" s="26" t="str">
        <f>Table4[[#This Row],[EN-DC Configuration]]&amp;" "&amp;Table4[[#This Row],[Power Class]]&amp;" "&amp;Table4[[#This Row],[RAN4
Release]]</f>
        <v>DC_2A-7C_n77A PC3 Rel-17</v>
      </c>
      <c r="P137" s="29" t="s">
        <v>991</v>
      </c>
      <c r="Q137" s="29"/>
      <c r="R137" s="86">
        <v>0</v>
      </c>
      <c r="S137" s="146">
        <v>0</v>
      </c>
      <c r="T137" s="228">
        <v>0</v>
      </c>
      <c r="U137" s="227">
        <v>0</v>
      </c>
      <c r="V137" s="86"/>
      <c r="W137" s="86"/>
      <c r="X137" s="86"/>
      <c r="Y137" s="86"/>
      <c r="Z137" s="217">
        <v>3</v>
      </c>
      <c r="AA137" s="217">
        <f>Table4[[#This Row],[No. of Component Carriers (LTE)]]+Table4[[#This Row],[No. of Component Carriers (NR)]]</f>
        <v>4</v>
      </c>
      <c r="AB137" s="217">
        <v>3</v>
      </c>
      <c r="AC137" s="217">
        <v>1</v>
      </c>
      <c r="AD137" s="214" t="s">
        <v>373</v>
      </c>
      <c r="AE137" s="29" t="s">
        <v>469</v>
      </c>
      <c r="AF137" s="29" t="s">
        <v>823</v>
      </c>
      <c r="AG137" s="209"/>
      <c r="AH137" s="29" t="s">
        <v>1029</v>
      </c>
    </row>
    <row r="138" spans="1:34" ht="13">
      <c r="A138" s="29">
        <v>132</v>
      </c>
      <c r="B138" s="26" t="s">
        <v>315</v>
      </c>
      <c r="C138" s="26" t="s">
        <v>754</v>
      </c>
      <c r="D138" s="29"/>
      <c r="E138" s="225">
        <v>2</v>
      </c>
      <c r="F138" s="225">
        <v>7</v>
      </c>
      <c r="G138" s="226" t="s">
        <v>373</v>
      </c>
      <c r="H138" s="226" t="s">
        <v>373</v>
      </c>
      <c r="I138" s="229">
        <v>78</v>
      </c>
      <c r="J138" s="226" t="s">
        <v>373</v>
      </c>
      <c r="K138" s="226"/>
      <c r="L138" s="226"/>
      <c r="M138" s="27" t="s">
        <v>1075</v>
      </c>
      <c r="N138" s="27" t="s">
        <v>452</v>
      </c>
      <c r="O138" s="26" t="str">
        <f>Table4[[#This Row],[EN-DC Configuration]]&amp;" "&amp;Table4[[#This Row],[Power Class]]&amp;" "&amp;Table4[[#This Row],[RAN4
Release]]</f>
        <v>DC_2A-7C_n78A PC3 Rel-16</v>
      </c>
      <c r="P138" s="29" t="s">
        <v>993</v>
      </c>
      <c r="Q138" s="29"/>
      <c r="R138" s="86">
        <v>0</v>
      </c>
      <c r="S138" s="145">
        <v>0</v>
      </c>
      <c r="T138" s="227">
        <v>0</v>
      </c>
      <c r="U138" s="227">
        <v>0</v>
      </c>
      <c r="V138" s="86"/>
      <c r="W138" s="86"/>
      <c r="X138" s="86"/>
      <c r="Y138" s="86"/>
      <c r="Z138" s="217">
        <v>3</v>
      </c>
      <c r="AA138" s="217">
        <f>Table4[[#This Row],[No. of Component Carriers (LTE)]]+Table4[[#This Row],[No. of Component Carriers (NR)]]</f>
        <v>4</v>
      </c>
      <c r="AB138" s="217">
        <v>3</v>
      </c>
      <c r="AC138" s="217">
        <v>1</v>
      </c>
      <c r="AD138" s="214" t="s">
        <v>373</v>
      </c>
      <c r="AE138" s="29" t="s">
        <v>469</v>
      </c>
      <c r="AF138" s="29" t="s">
        <v>823</v>
      </c>
      <c r="AG138" s="209"/>
      <c r="AH138" s="29" t="s">
        <v>1029</v>
      </c>
    </row>
    <row r="139" spans="1:34" ht="13">
      <c r="A139" s="29">
        <v>133</v>
      </c>
      <c r="B139" s="26" t="s">
        <v>315</v>
      </c>
      <c r="C139" s="26" t="s">
        <v>671</v>
      </c>
      <c r="D139" s="29"/>
      <c r="E139" s="225">
        <v>2</v>
      </c>
      <c r="F139" s="226">
        <v>12</v>
      </c>
      <c r="G139" s="226">
        <v>66</v>
      </c>
      <c r="H139" s="226" t="s">
        <v>373</v>
      </c>
      <c r="I139" s="225">
        <v>2</v>
      </c>
      <c r="J139" s="226" t="s">
        <v>373</v>
      </c>
      <c r="K139" s="226"/>
      <c r="L139" s="226"/>
      <c r="M139" s="27" t="s">
        <v>1075</v>
      </c>
      <c r="N139" s="27" t="s">
        <v>452</v>
      </c>
      <c r="O139" s="26" t="str">
        <f>Table4[[#This Row],[EN-DC Configuration]]&amp;" "&amp;Table4[[#This Row],[Power Class]]&amp;" "&amp;Table4[[#This Row],[RAN4
Release]]</f>
        <v>DC_2A-12A-66A_n2A PC3 Rel-16</v>
      </c>
      <c r="P139" s="29" t="s">
        <v>993</v>
      </c>
      <c r="Q139" s="29"/>
      <c r="R139" s="86">
        <v>0</v>
      </c>
      <c r="S139" s="145">
        <v>0</v>
      </c>
      <c r="T139" s="227">
        <v>0</v>
      </c>
      <c r="U139" s="227">
        <v>0</v>
      </c>
      <c r="V139" s="86"/>
      <c r="W139" s="86"/>
      <c r="X139" s="86"/>
      <c r="Y139" s="86"/>
      <c r="Z139" s="217">
        <v>3</v>
      </c>
      <c r="AA139" s="217">
        <f>Table4[[#This Row],[No. of Component Carriers (LTE)]]+Table4[[#This Row],[No. of Component Carriers (NR)]]</f>
        <v>4</v>
      </c>
      <c r="AB139" s="217">
        <v>3</v>
      </c>
      <c r="AC139" s="217">
        <v>1</v>
      </c>
      <c r="AD139" s="214" t="s">
        <v>373</v>
      </c>
      <c r="AE139" s="29" t="s">
        <v>1299</v>
      </c>
      <c r="AF139" s="29" t="s">
        <v>823</v>
      </c>
      <c r="AG139" s="232"/>
      <c r="AH139" s="29" t="s">
        <v>1029</v>
      </c>
    </row>
    <row r="140" spans="1:34" ht="13">
      <c r="A140" s="29">
        <v>134</v>
      </c>
      <c r="B140" s="26" t="s">
        <v>315</v>
      </c>
      <c r="C140" s="26" t="s">
        <v>858</v>
      </c>
      <c r="D140" s="29"/>
      <c r="E140" s="225">
        <v>2</v>
      </c>
      <c r="F140" s="226">
        <v>14</v>
      </c>
      <c r="G140" s="226">
        <v>30</v>
      </c>
      <c r="H140" s="226" t="s">
        <v>373</v>
      </c>
      <c r="I140" s="225">
        <v>2</v>
      </c>
      <c r="J140" s="226" t="s">
        <v>373</v>
      </c>
      <c r="K140" s="226"/>
      <c r="L140" s="226"/>
      <c r="M140" s="27" t="s">
        <v>1075</v>
      </c>
      <c r="N140" s="27" t="s">
        <v>641</v>
      </c>
      <c r="O140" s="26" t="str">
        <f>Table4[[#This Row],[EN-DC Configuration]]&amp;" "&amp;Table4[[#This Row],[Power Class]]&amp;" "&amp;Table4[[#This Row],[RAN4
Release]]</f>
        <v>DC_2A-14A-30A_n2A PC3 Rel-17</v>
      </c>
      <c r="P140" s="29" t="s">
        <v>993</v>
      </c>
      <c r="Q140" s="29"/>
      <c r="R140" s="86">
        <v>0</v>
      </c>
      <c r="S140" s="146">
        <v>0</v>
      </c>
      <c r="T140" s="228">
        <v>0</v>
      </c>
      <c r="U140" s="227">
        <v>0</v>
      </c>
      <c r="V140" s="86"/>
      <c r="W140" s="86"/>
      <c r="X140" s="86"/>
      <c r="Y140" s="86"/>
      <c r="Z140" s="217">
        <v>3</v>
      </c>
      <c r="AA140" s="217">
        <f>Table4[[#This Row],[No. of Component Carriers (LTE)]]+Table4[[#This Row],[No. of Component Carriers (NR)]]</f>
        <v>4</v>
      </c>
      <c r="AB140" s="217">
        <v>3</v>
      </c>
      <c r="AC140" s="217">
        <v>1</v>
      </c>
      <c r="AD140" s="214" t="s">
        <v>373</v>
      </c>
      <c r="AE140" s="29" t="s">
        <v>1305</v>
      </c>
      <c r="AF140" s="29" t="s">
        <v>823</v>
      </c>
      <c r="AG140" s="29"/>
      <c r="AH140" s="29" t="s">
        <v>1029</v>
      </c>
    </row>
    <row r="141" spans="1:34" ht="13">
      <c r="A141" s="29">
        <v>135</v>
      </c>
      <c r="B141" s="26" t="s">
        <v>315</v>
      </c>
      <c r="C141" s="26" t="s">
        <v>859</v>
      </c>
      <c r="D141" s="29"/>
      <c r="E141" s="225">
        <v>2</v>
      </c>
      <c r="F141" s="226">
        <v>14</v>
      </c>
      <c r="G141" s="226">
        <v>30</v>
      </c>
      <c r="H141" s="226" t="s">
        <v>373</v>
      </c>
      <c r="I141" s="229">
        <v>66</v>
      </c>
      <c r="J141" s="226" t="s">
        <v>373</v>
      </c>
      <c r="K141" s="226"/>
      <c r="L141" s="226"/>
      <c r="M141" s="27" t="s">
        <v>1075</v>
      </c>
      <c r="N141" s="27" t="s">
        <v>641</v>
      </c>
      <c r="O141" s="26" t="str">
        <f>Table4[[#This Row],[EN-DC Configuration]]&amp;" "&amp;Table4[[#This Row],[Power Class]]&amp;" "&amp;Table4[[#This Row],[RAN4
Release]]</f>
        <v>DC_2A-14A-30A_n66A PC3 Rel-17</v>
      </c>
      <c r="P141" s="29" t="s">
        <v>993</v>
      </c>
      <c r="Q141" s="29"/>
      <c r="R141" s="86">
        <v>0</v>
      </c>
      <c r="S141" s="146">
        <v>0</v>
      </c>
      <c r="T141" s="228">
        <v>0</v>
      </c>
      <c r="U141" s="227">
        <v>0</v>
      </c>
      <c r="V141" s="86"/>
      <c r="W141" s="86"/>
      <c r="X141" s="86"/>
      <c r="Y141" s="86"/>
      <c r="Z141" s="217">
        <v>3</v>
      </c>
      <c r="AA141" s="217">
        <f>Table4[[#This Row],[No. of Component Carriers (LTE)]]+Table4[[#This Row],[No. of Component Carriers (NR)]]</f>
        <v>4</v>
      </c>
      <c r="AB141" s="217">
        <v>3</v>
      </c>
      <c r="AC141" s="217">
        <v>1</v>
      </c>
      <c r="AD141" s="214" t="s">
        <v>373</v>
      </c>
      <c r="AE141" s="29" t="s">
        <v>1305</v>
      </c>
      <c r="AF141" s="29" t="s">
        <v>823</v>
      </c>
      <c r="AG141" s="29"/>
      <c r="AH141" s="29" t="s">
        <v>1029</v>
      </c>
    </row>
    <row r="142" spans="1:34" ht="13">
      <c r="A142" s="29">
        <v>136</v>
      </c>
      <c r="B142" s="26" t="s">
        <v>315</v>
      </c>
      <c r="C142" s="26" t="s">
        <v>860</v>
      </c>
      <c r="D142" s="29"/>
      <c r="E142" s="225">
        <v>2</v>
      </c>
      <c r="F142" s="226">
        <v>14</v>
      </c>
      <c r="G142" s="226">
        <v>66</v>
      </c>
      <c r="H142" s="226" t="s">
        <v>373</v>
      </c>
      <c r="I142" s="225">
        <v>2</v>
      </c>
      <c r="J142" s="226" t="s">
        <v>373</v>
      </c>
      <c r="K142" s="226"/>
      <c r="L142" s="226"/>
      <c r="M142" s="27" t="s">
        <v>1075</v>
      </c>
      <c r="N142" s="27" t="s">
        <v>892</v>
      </c>
      <c r="O142" s="26" t="str">
        <f>Table4[[#This Row],[EN-DC Configuration]]&amp;" "&amp;Table4[[#This Row],[Power Class]]&amp;" "&amp;Table4[[#This Row],[RAN4
Release]]</f>
        <v>DC_2A-14A-66A_n2A PC3 Rel-16</v>
      </c>
      <c r="P142" s="29" t="s">
        <v>992</v>
      </c>
      <c r="Q142" s="29"/>
      <c r="R142" s="86"/>
      <c r="S142" s="29"/>
      <c r="T142" s="228"/>
      <c r="U142" s="227">
        <v>1</v>
      </c>
      <c r="V142" s="86"/>
      <c r="W142" s="86"/>
      <c r="X142" s="86"/>
      <c r="Y142" s="86"/>
      <c r="Z142" s="217">
        <v>3</v>
      </c>
      <c r="AA142" s="217">
        <f>Table4[[#This Row],[No. of Component Carriers (LTE)]]+Table4[[#This Row],[No. of Component Carriers (NR)]]</f>
        <v>4</v>
      </c>
      <c r="AB142" s="217">
        <v>3</v>
      </c>
      <c r="AC142" s="217">
        <v>1</v>
      </c>
      <c r="AD142" s="214" t="s">
        <v>373</v>
      </c>
      <c r="AE142" s="29" t="s">
        <v>1305</v>
      </c>
      <c r="AF142" s="29" t="s">
        <v>823</v>
      </c>
      <c r="AG142" s="29"/>
      <c r="AH142" s="29" t="s">
        <v>1029</v>
      </c>
    </row>
    <row r="143" spans="1:34" ht="13">
      <c r="A143" s="29">
        <v>137</v>
      </c>
      <c r="B143" s="26" t="s">
        <v>315</v>
      </c>
      <c r="C143" s="26" t="s">
        <v>861</v>
      </c>
      <c r="D143" s="29"/>
      <c r="E143" s="225">
        <v>2</v>
      </c>
      <c r="F143" s="226">
        <v>14</v>
      </c>
      <c r="G143" s="226">
        <v>66</v>
      </c>
      <c r="H143" s="226" t="s">
        <v>373</v>
      </c>
      <c r="I143" s="229">
        <v>66</v>
      </c>
      <c r="J143" s="226" t="s">
        <v>373</v>
      </c>
      <c r="K143" s="226"/>
      <c r="L143" s="226"/>
      <c r="M143" s="27" t="s">
        <v>1075</v>
      </c>
      <c r="N143" s="27" t="s">
        <v>892</v>
      </c>
      <c r="O143" s="26" t="str">
        <f>Table4[[#This Row],[EN-DC Configuration]]&amp;" "&amp;Table4[[#This Row],[Power Class]]&amp;" "&amp;Table4[[#This Row],[RAN4
Release]]</f>
        <v>DC_2A-14A-66A_n66A PC3 Rel-16</v>
      </c>
      <c r="P143" s="29" t="s">
        <v>992</v>
      </c>
      <c r="Q143" s="29"/>
      <c r="R143" s="86"/>
      <c r="S143" s="29"/>
      <c r="T143" s="228"/>
      <c r="U143" s="227">
        <v>1</v>
      </c>
      <c r="V143" s="86"/>
      <c r="W143" s="86"/>
      <c r="X143" s="86"/>
      <c r="Y143" s="86"/>
      <c r="Z143" s="217">
        <v>3</v>
      </c>
      <c r="AA143" s="217">
        <f>Table4[[#This Row],[No. of Component Carriers (LTE)]]+Table4[[#This Row],[No. of Component Carriers (NR)]]</f>
        <v>4</v>
      </c>
      <c r="AB143" s="217">
        <v>3</v>
      </c>
      <c r="AC143" s="217">
        <v>1</v>
      </c>
      <c r="AD143" s="214" t="s">
        <v>373</v>
      </c>
      <c r="AE143" s="29" t="s">
        <v>1305</v>
      </c>
      <c r="AF143" s="29" t="s">
        <v>823</v>
      </c>
      <c r="AG143" s="29"/>
      <c r="AH143" s="29" t="s">
        <v>1029</v>
      </c>
    </row>
    <row r="144" spans="1:34" ht="13">
      <c r="A144" s="29">
        <v>138</v>
      </c>
      <c r="B144" s="26" t="s">
        <v>315</v>
      </c>
      <c r="C144" s="26" t="s">
        <v>422</v>
      </c>
      <c r="D144" s="29"/>
      <c r="E144" s="225">
        <v>2</v>
      </c>
      <c r="F144" s="226">
        <v>66</v>
      </c>
      <c r="G144" s="226" t="s">
        <v>373</v>
      </c>
      <c r="H144" s="226" t="s">
        <v>373</v>
      </c>
      <c r="I144" s="229">
        <v>71</v>
      </c>
      <c r="J144" s="226" t="s">
        <v>373</v>
      </c>
      <c r="K144" s="226"/>
      <c r="L144" s="226"/>
      <c r="M144" s="27" t="s">
        <v>1075</v>
      </c>
      <c r="N144" s="27" t="s">
        <v>452</v>
      </c>
      <c r="O144" s="26" t="str">
        <f>Table4[[#This Row],[EN-DC Configuration]]&amp;" "&amp;Table4[[#This Row],[Power Class]]&amp;" "&amp;Table4[[#This Row],[RAN4
Release]]</f>
        <v>DC_2A-66C_n71A PC3 Rel-16</v>
      </c>
      <c r="P144" s="29" t="s">
        <v>991</v>
      </c>
      <c r="Q144" s="29"/>
      <c r="R144" s="86">
        <v>0</v>
      </c>
      <c r="S144" s="145">
        <v>0</v>
      </c>
      <c r="T144" s="227">
        <v>0</v>
      </c>
      <c r="U144" s="86">
        <v>0</v>
      </c>
      <c r="V144" s="86">
        <v>0</v>
      </c>
      <c r="W144" s="86">
        <v>0</v>
      </c>
      <c r="X144" s="86">
        <v>0</v>
      </c>
      <c r="Y144" s="86">
        <v>0</v>
      </c>
      <c r="Z144" s="217">
        <v>3</v>
      </c>
      <c r="AA144" s="217">
        <f>Table4[[#This Row],[No. of Component Carriers (LTE)]]+Table4[[#This Row],[No. of Component Carriers (NR)]]</f>
        <v>4</v>
      </c>
      <c r="AB144" s="217">
        <v>3</v>
      </c>
      <c r="AC144" s="217">
        <v>1</v>
      </c>
      <c r="AD144" s="214" t="s">
        <v>373</v>
      </c>
      <c r="AE144" s="29" t="s">
        <v>467</v>
      </c>
      <c r="AF144" s="29" t="s">
        <v>697</v>
      </c>
      <c r="AG144" s="232"/>
      <c r="AH144" s="29" t="s">
        <v>1029</v>
      </c>
    </row>
    <row r="145" spans="1:34" ht="13">
      <c r="A145" s="29">
        <v>139</v>
      </c>
      <c r="B145" s="26" t="s">
        <v>315</v>
      </c>
      <c r="C145" s="26" t="s">
        <v>732</v>
      </c>
      <c r="D145" s="29"/>
      <c r="E145" s="225">
        <v>7</v>
      </c>
      <c r="F145" s="225">
        <v>7</v>
      </c>
      <c r="G145" s="226">
        <v>13</v>
      </c>
      <c r="H145" s="226" t="s">
        <v>373</v>
      </c>
      <c r="I145" s="229">
        <v>66</v>
      </c>
      <c r="J145" s="226" t="s">
        <v>373</v>
      </c>
      <c r="K145" s="226"/>
      <c r="L145" s="226"/>
      <c r="M145" s="27" t="s">
        <v>1075</v>
      </c>
      <c r="N145" s="27" t="s">
        <v>452</v>
      </c>
      <c r="O145" s="26" t="str">
        <f>Table4[[#This Row],[EN-DC Configuration]]&amp;" "&amp;Table4[[#This Row],[Power Class]]&amp;" "&amp;Table4[[#This Row],[RAN4
Release]]</f>
        <v>DC_7A-7A-13A_n66A PC3 Rel-16</v>
      </c>
      <c r="P145" s="29" t="s">
        <v>993</v>
      </c>
      <c r="Q145" s="29"/>
      <c r="R145" s="86">
        <v>0</v>
      </c>
      <c r="S145" s="145">
        <v>0</v>
      </c>
      <c r="T145" s="227">
        <v>0</v>
      </c>
      <c r="U145" s="227">
        <v>0</v>
      </c>
      <c r="V145" s="86"/>
      <c r="W145" s="86"/>
      <c r="X145" s="86"/>
      <c r="Y145" s="86"/>
      <c r="Z145" s="217">
        <v>3</v>
      </c>
      <c r="AA145" s="217">
        <f>Table4[[#This Row],[No. of Component Carriers (LTE)]]+Table4[[#This Row],[No. of Component Carriers (NR)]]</f>
        <v>4</v>
      </c>
      <c r="AB145" s="217">
        <v>3</v>
      </c>
      <c r="AC145" s="217">
        <v>1</v>
      </c>
      <c r="AD145" s="214" t="s">
        <v>373</v>
      </c>
      <c r="AE145" s="29" t="s">
        <v>492</v>
      </c>
      <c r="AF145" s="29" t="s">
        <v>823</v>
      </c>
      <c r="AG145" s="209"/>
      <c r="AH145" s="29" t="s">
        <v>1029</v>
      </c>
    </row>
    <row r="146" spans="1:34" ht="13">
      <c r="A146" s="29">
        <v>140</v>
      </c>
      <c r="B146" s="26" t="s">
        <v>315</v>
      </c>
      <c r="C146" s="26" t="s">
        <v>786</v>
      </c>
      <c r="D146" s="29"/>
      <c r="E146" s="225">
        <v>7</v>
      </c>
      <c r="F146" s="225">
        <v>7</v>
      </c>
      <c r="G146" s="226">
        <v>25</v>
      </c>
      <c r="H146" s="226" t="s">
        <v>373</v>
      </c>
      <c r="I146" s="229">
        <v>77</v>
      </c>
      <c r="J146" s="226" t="s">
        <v>373</v>
      </c>
      <c r="K146" s="226"/>
      <c r="L146" s="226"/>
      <c r="M146" s="27" t="s">
        <v>1075</v>
      </c>
      <c r="N146" s="27" t="s">
        <v>641</v>
      </c>
      <c r="O146" s="26" t="str">
        <f>Table4[[#This Row],[EN-DC Configuration]]&amp;" "&amp;Table4[[#This Row],[Power Class]]&amp;" "&amp;Table4[[#This Row],[RAN4
Release]]</f>
        <v>DC_7A-7A-25A_n77A PC3 Rel-17</v>
      </c>
      <c r="P146" s="29" t="s">
        <v>991</v>
      </c>
      <c r="Q146" s="29"/>
      <c r="R146" s="86">
        <v>0</v>
      </c>
      <c r="S146" s="146">
        <v>0</v>
      </c>
      <c r="T146" s="228">
        <v>0</v>
      </c>
      <c r="U146" s="227">
        <v>0</v>
      </c>
      <c r="V146" s="86"/>
      <c r="W146" s="86"/>
      <c r="X146" s="86"/>
      <c r="Y146" s="86"/>
      <c r="Z146" s="217">
        <v>3</v>
      </c>
      <c r="AA146" s="217">
        <f>Table4[[#This Row],[No. of Component Carriers (LTE)]]+Table4[[#This Row],[No. of Component Carriers (NR)]]</f>
        <v>4</v>
      </c>
      <c r="AB146" s="217">
        <v>3</v>
      </c>
      <c r="AC146" s="217">
        <v>1</v>
      </c>
      <c r="AD146" s="214" t="s">
        <v>373</v>
      </c>
      <c r="AE146" s="29" t="s">
        <v>469</v>
      </c>
      <c r="AF146" s="29" t="s">
        <v>823</v>
      </c>
      <c r="AG146" s="209"/>
      <c r="AH146" s="29" t="s">
        <v>1029</v>
      </c>
    </row>
    <row r="147" spans="1:34" ht="13">
      <c r="A147" s="29">
        <v>141</v>
      </c>
      <c r="B147" s="26" t="s">
        <v>315</v>
      </c>
      <c r="C147" s="26" t="s">
        <v>757</v>
      </c>
      <c r="D147" s="29"/>
      <c r="E147" s="225">
        <v>7</v>
      </c>
      <c r="F147" s="225">
        <v>7</v>
      </c>
      <c r="G147" s="226">
        <v>25</v>
      </c>
      <c r="H147" s="226" t="s">
        <v>373</v>
      </c>
      <c r="I147" s="229">
        <v>78</v>
      </c>
      <c r="J147" s="226" t="s">
        <v>373</v>
      </c>
      <c r="K147" s="226"/>
      <c r="L147" s="226"/>
      <c r="M147" s="27" t="s">
        <v>1075</v>
      </c>
      <c r="N147" s="27" t="s">
        <v>641</v>
      </c>
      <c r="O147" s="26" t="str">
        <f>Table4[[#This Row],[EN-DC Configuration]]&amp;" "&amp;Table4[[#This Row],[Power Class]]&amp;" "&amp;Table4[[#This Row],[RAN4
Release]]</f>
        <v>DC_7A-7A-25A_n78A PC3 Rel-17</v>
      </c>
      <c r="P147" s="29" t="s">
        <v>991</v>
      </c>
      <c r="Q147" s="29"/>
      <c r="R147" s="86">
        <v>0</v>
      </c>
      <c r="S147" s="146">
        <v>0</v>
      </c>
      <c r="T147" s="228">
        <v>0</v>
      </c>
      <c r="U147" s="227">
        <v>0</v>
      </c>
      <c r="V147" s="86"/>
      <c r="W147" s="86"/>
      <c r="X147" s="86"/>
      <c r="Y147" s="86"/>
      <c r="Z147" s="217">
        <v>3</v>
      </c>
      <c r="AA147" s="217">
        <f>Table4[[#This Row],[No. of Component Carriers (LTE)]]+Table4[[#This Row],[No. of Component Carriers (NR)]]</f>
        <v>4</v>
      </c>
      <c r="AB147" s="217">
        <v>3</v>
      </c>
      <c r="AC147" s="217">
        <v>1</v>
      </c>
      <c r="AD147" s="214" t="s">
        <v>373</v>
      </c>
      <c r="AE147" s="29" t="s">
        <v>469</v>
      </c>
      <c r="AF147" s="29" t="s">
        <v>823</v>
      </c>
      <c r="AG147" s="209"/>
      <c r="AH147" s="29" t="s">
        <v>1029</v>
      </c>
    </row>
    <row r="148" spans="1:34" ht="13">
      <c r="A148" s="29">
        <v>142</v>
      </c>
      <c r="B148" s="26" t="s">
        <v>315</v>
      </c>
      <c r="C148" s="26" t="s">
        <v>727</v>
      </c>
      <c r="D148" s="29"/>
      <c r="E148" s="225">
        <v>7</v>
      </c>
      <c r="F148" s="225">
        <v>7</v>
      </c>
      <c r="G148" s="226">
        <v>66</v>
      </c>
      <c r="H148" s="226" t="s">
        <v>373</v>
      </c>
      <c r="I148" s="229">
        <v>66</v>
      </c>
      <c r="J148" s="226" t="s">
        <v>373</v>
      </c>
      <c r="K148" s="226"/>
      <c r="L148" s="226"/>
      <c r="M148" s="27" t="s">
        <v>1075</v>
      </c>
      <c r="N148" s="27" t="s">
        <v>452</v>
      </c>
      <c r="O148" s="26" t="str">
        <f>Table4[[#This Row],[EN-DC Configuration]]&amp;" "&amp;Table4[[#This Row],[Power Class]]&amp;" "&amp;Table4[[#This Row],[RAN4
Release]]</f>
        <v>DC_7A-7A-66A_n66A PC3 Rel-16</v>
      </c>
      <c r="P148" s="29" t="s">
        <v>993</v>
      </c>
      <c r="Q148" s="29"/>
      <c r="R148" s="86">
        <v>0</v>
      </c>
      <c r="S148" s="145">
        <v>0</v>
      </c>
      <c r="T148" s="227">
        <v>0</v>
      </c>
      <c r="U148" s="227">
        <v>0</v>
      </c>
      <c r="V148" s="86"/>
      <c r="W148" s="86"/>
      <c r="X148" s="86"/>
      <c r="Y148" s="86"/>
      <c r="Z148" s="217">
        <v>3</v>
      </c>
      <c r="AA148" s="217">
        <f>Table4[[#This Row],[No. of Component Carriers (LTE)]]+Table4[[#This Row],[No. of Component Carriers (NR)]]</f>
        <v>4</v>
      </c>
      <c r="AB148" s="217">
        <v>3</v>
      </c>
      <c r="AC148" s="217">
        <v>1</v>
      </c>
      <c r="AD148" s="214" t="s">
        <v>373</v>
      </c>
      <c r="AE148" s="29" t="s">
        <v>492</v>
      </c>
      <c r="AF148" s="29" t="s">
        <v>823</v>
      </c>
      <c r="AG148" s="209"/>
      <c r="AH148" s="29" t="s">
        <v>1029</v>
      </c>
    </row>
    <row r="149" spans="1:34" ht="13">
      <c r="A149" s="29">
        <v>143</v>
      </c>
      <c r="B149" s="26" t="s">
        <v>315</v>
      </c>
      <c r="C149" s="26" t="s">
        <v>783</v>
      </c>
      <c r="D149" s="29"/>
      <c r="E149" s="225">
        <v>7</v>
      </c>
      <c r="F149" s="225">
        <v>7</v>
      </c>
      <c r="G149" s="226">
        <v>66</v>
      </c>
      <c r="H149" s="226" t="s">
        <v>373</v>
      </c>
      <c r="I149" s="229">
        <v>77</v>
      </c>
      <c r="J149" s="226" t="s">
        <v>373</v>
      </c>
      <c r="K149" s="226"/>
      <c r="L149" s="226"/>
      <c r="M149" s="27" t="s">
        <v>1075</v>
      </c>
      <c r="N149" s="27" t="s">
        <v>641</v>
      </c>
      <c r="O149" s="26" t="str">
        <f>Table4[[#This Row],[EN-DC Configuration]]&amp;" "&amp;Table4[[#This Row],[Power Class]]&amp;" "&amp;Table4[[#This Row],[RAN4
Release]]</f>
        <v>DC_7A-7A-66A_n77A PC3 Rel-17</v>
      </c>
      <c r="P149" s="29" t="s">
        <v>991</v>
      </c>
      <c r="Q149" s="29"/>
      <c r="R149" s="86">
        <v>0</v>
      </c>
      <c r="S149" s="146">
        <v>0</v>
      </c>
      <c r="T149" s="228">
        <v>0</v>
      </c>
      <c r="U149" s="227">
        <v>0</v>
      </c>
      <c r="V149" s="86"/>
      <c r="W149" s="86"/>
      <c r="X149" s="86"/>
      <c r="Y149" s="86"/>
      <c r="Z149" s="217">
        <v>3</v>
      </c>
      <c r="AA149" s="217">
        <f>Table4[[#This Row],[No. of Component Carriers (LTE)]]+Table4[[#This Row],[No. of Component Carriers (NR)]]</f>
        <v>4</v>
      </c>
      <c r="AB149" s="217">
        <v>3</v>
      </c>
      <c r="AC149" s="217">
        <v>1</v>
      </c>
      <c r="AD149" s="214" t="s">
        <v>373</v>
      </c>
      <c r="AE149" s="29" t="s">
        <v>492</v>
      </c>
      <c r="AF149" s="29" t="s">
        <v>823</v>
      </c>
      <c r="AG149" s="209"/>
      <c r="AH149" s="29" t="s">
        <v>1029</v>
      </c>
    </row>
    <row r="150" spans="1:34" ht="13">
      <c r="A150" s="29">
        <v>144</v>
      </c>
      <c r="B150" s="26" t="s">
        <v>315</v>
      </c>
      <c r="C150" s="26" t="s">
        <v>753</v>
      </c>
      <c r="D150" s="29"/>
      <c r="E150" s="225">
        <v>7</v>
      </c>
      <c r="F150" s="225">
        <v>7</v>
      </c>
      <c r="G150" s="226">
        <v>66</v>
      </c>
      <c r="H150" s="226" t="s">
        <v>373</v>
      </c>
      <c r="I150" s="229">
        <v>78</v>
      </c>
      <c r="J150" s="226" t="s">
        <v>373</v>
      </c>
      <c r="K150" s="226"/>
      <c r="L150" s="226"/>
      <c r="M150" s="27" t="s">
        <v>1075</v>
      </c>
      <c r="N150" s="27" t="s">
        <v>452</v>
      </c>
      <c r="O150" s="26" t="str">
        <f>Table4[[#This Row],[EN-DC Configuration]]&amp;" "&amp;Table4[[#This Row],[Power Class]]&amp;" "&amp;Table4[[#This Row],[RAN4
Release]]</f>
        <v>DC_7A-7A-66A_n78A PC3 Rel-16</v>
      </c>
      <c r="P150" s="29" t="s">
        <v>993</v>
      </c>
      <c r="Q150" s="29"/>
      <c r="R150" s="86">
        <v>0</v>
      </c>
      <c r="S150" s="145">
        <v>0</v>
      </c>
      <c r="T150" s="227">
        <v>0</v>
      </c>
      <c r="U150" s="227">
        <v>0</v>
      </c>
      <c r="V150" s="86"/>
      <c r="W150" s="86"/>
      <c r="X150" s="86"/>
      <c r="Y150" s="86"/>
      <c r="Z150" s="217">
        <v>3</v>
      </c>
      <c r="AA150" s="217">
        <f>Table4[[#This Row],[No. of Component Carriers (LTE)]]+Table4[[#This Row],[No. of Component Carriers (NR)]]</f>
        <v>4</v>
      </c>
      <c r="AB150" s="217">
        <v>3</v>
      </c>
      <c r="AC150" s="217">
        <v>1</v>
      </c>
      <c r="AD150" s="214" t="s">
        <v>373</v>
      </c>
      <c r="AE150" s="29" t="s">
        <v>492</v>
      </c>
      <c r="AF150" s="29" t="s">
        <v>823</v>
      </c>
      <c r="AG150" s="209"/>
      <c r="AH150" s="29" t="s">
        <v>1029</v>
      </c>
    </row>
    <row r="151" spans="1:34" ht="13">
      <c r="A151" s="29">
        <v>145</v>
      </c>
      <c r="B151" s="26" t="s">
        <v>315</v>
      </c>
      <c r="C151" s="26" t="s">
        <v>733</v>
      </c>
      <c r="D151" s="29"/>
      <c r="E151" s="225">
        <v>7</v>
      </c>
      <c r="F151" s="226">
        <v>13</v>
      </c>
      <c r="G151" s="226" t="s">
        <v>373</v>
      </c>
      <c r="H151" s="226" t="s">
        <v>373</v>
      </c>
      <c r="I151" s="229">
        <v>66</v>
      </c>
      <c r="J151" s="226" t="s">
        <v>373</v>
      </c>
      <c r="K151" s="226"/>
      <c r="L151" s="226"/>
      <c r="M151" s="27" t="s">
        <v>1075</v>
      </c>
      <c r="N151" s="27" t="s">
        <v>452</v>
      </c>
      <c r="O151" s="26" t="str">
        <f>Table4[[#This Row],[EN-DC Configuration]]&amp;" "&amp;Table4[[#This Row],[Power Class]]&amp;" "&amp;Table4[[#This Row],[RAN4
Release]]</f>
        <v>DC_7C-13A_n66A PC3 Rel-16</v>
      </c>
      <c r="P151" s="29" t="s">
        <v>993</v>
      </c>
      <c r="Q151" s="29"/>
      <c r="R151" s="86">
        <v>0</v>
      </c>
      <c r="S151" s="145">
        <v>0</v>
      </c>
      <c r="T151" s="227">
        <v>0</v>
      </c>
      <c r="U151" s="227">
        <v>0</v>
      </c>
      <c r="V151" s="86"/>
      <c r="W151" s="86"/>
      <c r="X151" s="86"/>
      <c r="Y151" s="86"/>
      <c r="Z151" s="217">
        <v>3</v>
      </c>
      <c r="AA151" s="217">
        <f>Table4[[#This Row],[No. of Component Carriers (LTE)]]+Table4[[#This Row],[No. of Component Carriers (NR)]]</f>
        <v>4</v>
      </c>
      <c r="AB151" s="217">
        <v>3</v>
      </c>
      <c r="AC151" s="217">
        <v>1</v>
      </c>
      <c r="AD151" s="214" t="s">
        <v>373</v>
      </c>
      <c r="AE151" s="29" t="s">
        <v>469</v>
      </c>
      <c r="AF151" s="29" t="s">
        <v>823</v>
      </c>
      <c r="AG151" s="209"/>
      <c r="AH151" s="29" t="s">
        <v>1029</v>
      </c>
    </row>
    <row r="152" spans="1:34" ht="13">
      <c r="A152" s="29">
        <v>146</v>
      </c>
      <c r="B152" s="26" t="s">
        <v>315</v>
      </c>
      <c r="C152" s="26" t="s">
        <v>804</v>
      </c>
      <c r="D152" s="29"/>
      <c r="E152" s="225">
        <v>7</v>
      </c>
      <c r="F152" s="226">
        <v>66</v>
      </c>
      <c r="G152" s="226" t="s">
        <v>373</v>
      </c>
      <c r="H152" s="226" t="s">
        <v>373</v>
      </c>
      <c r="I152" s="229">
        <v>66</v>
      </c>
      <c r="J152" s="226" t="s">
        <v>373</v>
      </c>
      <c r="K152" s="226"/>
      <c r="L152" s="226"/>
      <c r="M152" s="27" t="s">
        <v>1075</v>
      </c>
      <c r="N152" s="27" t="s">
        <v>452</v>
      </c>
      <c r="O152" s="26" t="str">
        <f>Table4[[#This Row],[EN-DC Configuration]]&amp;" "&amp;Table4[[#This Row],[Power Class]]&amp;" "&amp;Table4[[#This Row],[RAN4
Release]]</f>
        <v>DC_7C-66A_n66A PC3 Rel-16</v>
      </c>
      <c r="P152" s="29" t="s">
        <v>993</v>
      </c>
      <c r="Q152" s="29"/>
      <c r="R152" s="86">
        <v>0</v>
      </c>
      <c r="S152" s="145">
        <v>0</v>
      </c>
      <c r="T152" s="227">
        <v>0</v>
      </c>
      <c r="U152" s="227">
        <v>0</v>
      </c>
      <c r="V152" s="86"/>
      <c r="W152" s="86"/>
      <c r="X152" s="86"/>
      <c r="Y152" s="86"/>
      <c r="Z152" s="217">
        <v>3</v>
      </c>
      <c r="AA152" s="217">
        <f>Table4[[#This Row],[No. of Component Carriers (LTE)]]+Table4[[#This Row],[No. of Component Carriers (NR)]]</f>
        <v>4</v>
      </c>
      <c r="AB152" s="217">
        <v>3</v>
      </c>
      <c r="AC152" s="217">
        <v>1</v>
      </c>
      <c r="AD152" s="214" t="s">
        <v>373</v>
      </c>
      <c r="AE152" s="29" t="s">
        <v>469</v>
      </c>
      <c r="AF152" s="29" t="s">
        <v>823</v>
      </c>
      <c r="AG152" s="209"/>
      <c r="AH152" s="29" t="s">
        <v>1029</v>
      </c>
    </row>
    <row r="153" spans="1:34" ht="13">
      <c r="A153" s="29">
        <v>147</v>
      </c>
      <c r="B153" s="26" t="s">
        <v>315</v>
      </c>
      <c r="C153" s="26" t="s">
        <v>862</v>
      </c>
      <c r="D153" s="29"/>
      <c r="E153" s="231">
        <v>14</v>
      </c>
      <c r="F153" s="226">
        <v>30</v>
      </c>
      <c r="G153" s="226">
        <v>66</v>
      </c>
      <c r="H153" s="226" t="s">
        <v>373</v>
      </c>
      <c r="I153" s="229">
        <v>66</v>
      </c>
      <c r="J153" s="226" t="s">
        <v>373</v>
      </c>
      <c r="K153" s="226"/>
      <c r="L153" s="226"/>
      <c r="M153" s="27" t="s">
        <v>1075</v>
      </c>
      <c r="N153" s="27" t="s">
        <v>641</v>
      </c>
      <c r="O153" s="26" t="str">
        <f>Table4[[#This Row],[EN-DC Configuration]]&amp;" "&amp;Table4[[#This Row],[Power Class]]&amp;" "&amp;Table4[[#This Row],[RAN4
Release]]</f>
        <v>DC_14A-30A-66A_n66A PC3 Rel-17</v>
      </c>
      <c r="P153" s="29" t="s">
        <v>993</v>
      </c>
      <c r="Q153" s="29"/>
      <c r="R153" s="86">
        <v>0</v>
      </c>
      <c r="S153" s="146">
        <v>0</v>
      </c>
      <c r="T153" s="228">
        <v>0</v>
      </c>
      <c r="U153" s="227">
        <v>0</v>
      </c>
      <c r="V153" s="86"/>
      <c r="W153" s="86"/>
      <c r="X153" s="86"/>
      <c r="Y153" s="86"/>
      <c r="Z153" s="217">
        <v>3</v>
      </c>
      <c r="AA153" s="217">
        <f>Table4[[#This Row],[No. of Component Carriers (LTE)]]+Table4[[#This Row],[No. of Component Carriers (NR)]]</f>
        <v>4</v>
      </c>
      <c r="AB153" s="217">
        <v>3</v>
      </c>
      <c r="AC153" s="217">
        <v>1</v>
      </c>
      <c r="AD153" s="214" t="s">
        <v>373</v>
      </c>
      <c r="AE153" s="29" t="s">
        <v>475</v>
      </c>
      <c r="AF153" s="29" t="s">
        <v>697</v>
      </c>
      <c r="AG153" s="29"/>
      <c r="AH153" s="29" t="s">
        <v>1029</v>
      </c>
    </row>
    <row r="154" spans="1:34" ht="13">
      <c r="A154" s="29">
        <v>148</v>
      </c>
      <c r="B154" s="26" t="s">
        <v>315</v>
      </c>
      <c r="C154" s="26" t="s">
        <v>844</v>
      </c>
      <c r="D154" s="29"/>
      <c r="E154" s="231">
        <v>66</v>
      </c>
      <c r="F154" s="229" t="s">
        <v>373</v>
      </c>
      <c r="G154" s="226" t="s">
        <v>373</v>
      </c>
      <c r="H154" s="226" t="s">
        <v>373</v>
      </c>
      <c r="I154" s="229">
        <v>71</v>
      </c>
      <c r="J154" s="226" t="s">
        <v>373</v>
      </c>
      <c r="K154" s="226"/>
      <c r="L154" s="226"/>
      <c r="M154" s="27" t="s">
        <v>1075</v>
      </c>
      <c r="N154" s="27" t="s">
        <v>452</v>
      </c>
      <c r="O154" s="26" t="str">
        <f>Table4[[#This Row],[EN-DC Configuration]]&amp;" "&amp;Table4[[#This Row],[Power Class]]&amp;" "&amp;Table4[[#This Row],[RAN4
Release]]</f>
        <v>DC_66C-(n)71AA PC3 Rel-16</v>
      </c>
      <c r="P154" s="29" t="s">
        <v>991</v>
      </c>
      <c r="Q154" s="29"/>
      <c r="R154" s="86">
        <v>0</v>
      </c>
      <c r="S154" s="146">
        <v>0</v>
      </c>
      <c r="T154" s="228">
        <v>0</v>
      </c>
      <c r="U154" s="86">
        <v>0</v>
      </c>
      <c r="V154" s="86">
        <v>0</v>
      </c>
      <c r="W154" s="86">
        <v>0</v>
      </c>
      <c r="X154" s="86">
        <v>0</v>
      </c>
      <c r="Y154" s="86">
        <v>0</v>
      </c>
      <c r="Z154" s="217">
        <v>3</v>
      </c>
      <c r="AA154" s="217">
        <f>Table4[[#This Row],[No. of Component Carriers (LTE)]]+Table4[[#This Row],[No. of Component Carriers (NR)]]</f>
        <v>4</v>
      </c>
      <c r="AB154" s="217">
        <v>3</v>
      </c>
      <c r="AC154" s="217">
        <v>1</v>
      </c>
      <c r="AD154" s="214" t="s">
        <v>373</v>
      </c>
      <c r="AE154" s="29" t="s">
        <v>467</v>
      </c>
      <c r="AF154" s="60" t="s">
        <v>700</v>
      </c>
      <c r="AG154" s="232"/>
      <c r="AH154" s="29" t="s">
        <v>1029</v>
      </c>
    </row>
    <row r="155" spans="1:34" ht="13">
      <c r="A155" s="29">
        <v>149</v>
      </c>
      <c r="B155" s="26" t="s">
        <v>315</v>
      </c>
      <c r="C155" s="26" t="s">
        <v>787</v>
      </c>
      <c r="D155" s="26"/>
      <c r="E155" s="225">
        <v>2</v>
      </c>
      <c r="F155" s="225">
        <v>7</v>
      </c>
      <c r="G155" s="229" t="s">
        <v>373</v>
      </c>
      <c r="H155" s="229" t="s">
        <v>373</v>
      </c>
      <c r="I155" s="229">
        <v>77</v>
      </c>
      <c r="J155" s="226" t="s">
        <v>373</v>
      </c>
      <c r="K155" s="226"/>
      <c r="L155" s="226"/>
      <c r="M155" s="27" t="s">
        <v>1075</v>
      </c>
      <c r="N155" s="27" t="s">
        <v>641</v>
      </c>
      <c r="O155" s="26" t="str">
        <f>Table4[[#This Row],[EN-DC Configuration]]&amp;" "&amp;Table4[[#This Row],[Power Class]]&amp;" "&amp;Table4[[#This Row],[RAN4
Release]]</f>
        <v>DC_2A-7A_n77(2A) PC3 Rel-17</v>
      </c>
      <c r="P155" s="29" t="s">
        <v>991</v>
      </c>
      <c r="Q155" s="29"/>
      <c r="R155" s="86">
        <v>0</v>
      </c>
      <c r="S155" s="146">
        <v>0</v>
      </c>
      <c r="T155" s="228">
        <v>0</v>
      </c>
      <c r="U155" s="227">
        <v>0</v>
      </c>
      <c r="V155" s="86"/>
      <c r="W155" s="86"/>
      <c r="X155" s="86"/>
      <c r="Y155" s="86"/>
      <c r="Z155" s="217">
        <v>3</v>
      </c>
      <c r="AA155" s="217">
        <f>Table4[[#This Row],[No. of Component Carriers (LTE)]]+Table4[[#This Row],[No. of Component Carriers (NR)]]</f>
        <v>4</v>
      </c>
      <c r="AB155" s="217">
        <v>2</v>
      </c>
      <c r="AC155" s="217">
        <v>2</v>
      </c>
      <c r="AD155" s="214" t="s">
        <v>459</v>
      </c>
      <c r="AE155" s="29" t="s">
        <v>492</v>
      </c>
      <c r="AF155" s="60" t="s">
        <v>822</v>
      </c>
      <c r="AG155" s="209"/>
      <c r="AH155" s="29" t="s">
        <v>1029</v>
      </c>
    </row>
    <row r="156" spans="1:34" ht="13">
      <c r="A156" s="29">
        <v>150</v>
      </c>
      <c r="B156" s="26" t="s">
        <v>315</v>
      </c>
      <c r="C156" s="26" t="s">
        <v>759</v>
      </c>
      <c r="D156" s="26"/>
      <c r="E156" s="225">
        <v>2</v>
      </c>
      <c r="F156" s="225">
        <v>7</v>
      </c>
      <c r="G156" s="226" t="s">
        <v>373</v>
      </c>
      <c r="H156" s="226" t="s">
        <v>373</v>
      </c>
      <c r="I156" s="229">
        <v>78</v>
      </c>
      <c r="J156" s="226" t="s">
        <v>373</v>
      </c>
      <c r="K156" s="226"/>
      <c r="L156" s="226"/>
      <c r="M156" s="27" t="s">
        <v>1075</v>
      </c>
      <c r="N156" s="27" t="s">
        <v>452</v>
      </c>
      <c r="O156" s="26" t="str">
        <f>Table4[[#This Row],[EN-DC Configuration]]&amp;" "&amp;Table4[[#This Row],[Power Class]]&amp;" "&amp;Table4[[#This Row],[RAN4
Release]]</f>
        <v>DC_2A-7A_n78(2A) PC3 Rel-16</v>
      </c>
      <c r="P156" s="29" t="s">
        <v>991</v>
      </c>
      <c r="Q156" s="29"/>
      <c r="R156" s="86">
        <v>0</v>
      </c>
      <c r="S156" s="145">
        <v>0</v>
      </c>
      <c r="T156" s="227">
        <v>0</v>
      </c>
      <c r="U156" s="227">
        <v>0</v>
      </c>
      <c r="V156" s="86"/>
      <c r="W156" s="86"/>
      <c r="X156" s="86"/>
      <c r="Y156" s="86"/>
      <c r="Z156" s="217">
        <v>3</v>
      </c>
      <c r="AA156" s="217">
        <f>Table4[[#This Row],[No. of Component Carriers (LTE)]]+Table4[[#This Row],[No. of Component Carriers (NR)]]</f>
        <v>4</v>
      </c>
      <c r="AB156" s="217">
        <v>2</v>
      </c>
      <c r="AC156" s="217">
        <v>2</v>
      </c>
      <c r="AD156" s="214" t="s">
        <v>459</v>
      </c>
      <c r="AE156" s="29" t="s">
        <v>469</v>
      </c>
      <c r="AF156" s="60" t="s">
        <v>822</v>
      </c>
      <c r="AG156" s="209"/>
      <c r="AH156" s="29" t="s">
        <v>1029</v>
      </c>
    </row>
    <row r="157" spans="1:34" ht="13">
      <c r="A157" s="29">
        <v>151</v>
      </c>
      <c r="B157" s="26" t="s">
        <v>315</v>
      </c>
      <c r="C157" s="26" t="s">
        <v>421</v>
      </c>
      <c r="D157" s="26"/>
      <c r="E157" s="225">
        <v>2</v>
      </c>
      <c r="F157" s="226">
        <v>66</v>
      </c>
      <c r="G157" s="226" t="s">
        <v>373</v>
      </c>
      <c r="H157" s="226" t="s">
        <v>373</v>
      </c>
      <c r="I157" s="229">
        <v>71</v>
      </c>
      <c r="J157" s="226" t="s">
        <v>373</v>
      </c>
      <c r="K157" s="226"/>
      <c r="L157" s="226"/>
      <c r="M157" s="27" t="s">
        <v>1075</v>
      </c>
      <c r="N157" s="27" t="s">
        <v>452</v>
      </c>
      <c r="O157" s="26" t="str">
        <f>Table4[[#This Row],[EN-DC Configuration]]&amp;" "&amp;Table4[[#This Row],[Power Class]]&amp;" "&amp;Table4[[#This Row],[RAN4
Release]]</f>
        <v>DC_2A-66A_n71B PC3 Rel-16</v>
      </c>
      <c r="P157" s="29" t="s">
        <v>991</v>
      </c>
      <c r="Q157" s="29"/>
      <c r="R157" s="86">
        <v>0</v>
      </c>
      <c r="S157" s="145">
        <v>0</v>
      </c>
      <c r="T157" s="227">
        <v>0</v>
      </c>
      <c r="U157" s="86">
        <v>0</v>
      </c>
      <c r="V157" s="86">
        <v>0</v>
      </c>
      <c r="W157" s="86">
        <v>0</v>
      </c>
      <c r="X157" s="86">
        <v>0</v>
      </c>
      <c r="Y157" s="86">
        <v>0</v>
      </c>
      <c r="Z157" s="217">
        <v>3</v>
      </c>
      <c r="AA157" s="217">
        <f>Table4[[#This Row],[No. of Component Carriers (LTE)]]+Table4[[#This Row],[No. of Component Carriers (NR)]]</f>
        <v>4</v>
      </c>
      <c r="AB157" s="217">
        <v>2</v>
      </c>
      <c r="AC157" s="217">
        <v>2</v>
      </c>
      <c r="AD157" s="214" t="s">
        <v>374</v>
      </c>
      <c r="AE157" s="29" t="s">
        <v>493</v>
      </c>
      <c r="AF157" s="29" t="s">
        <v>696</v>
      </c>
      <c r="AG157" s="232"/>
      <c r="AH157" s="29" t="s">
        <v>1029</v>
      </c>
    </row>
    <row r="158" spans="1:34" ht="13">
      <c r="A158" s="29">
        <v>152</v>
      </c>
      <c r="B158" s="26" t="s">
        <v>315</v>
      </c>
      <c r="C158" s="26" t="s">
        <v>951</v>
      </c>
      <c r="D158" s="26"/>
      <c r="E158" s="225">
        <v>2</v>
      </c>
      <c r="F158" s="226">
        <v>66</v>
      </c>
      <c r="G158" s="229" t="s">
        <v>373</v>
      </c>
      <c r="H158" s="229" t="s">
        <v>373</v>
      </c>
      <c r="I158" s="229">
        <v>77</v>
      </c>
      <c r="J158" s="226" t="s">
        <v>373</v>
      </c>
      <c r="K158" s="226"/>
      <c r="L158" s="226"/>
      <c r="M158" s="27" t="s">
        <v>1075</v>
      </c>
      <c r="N158" s="27" t="s">
        <v>641</v>
      </c>
      <c r="O158" s="26" t="str">
        <f>Table4[[#This Row],[EN-DC Configuration]]&amp;" "&amp;Table4[[#This Row],[Power Class]]&amp;" "&amp;Table4[[#This Row],[RAN4
Release]]</f>
        <v>DC_2A-66A_n77(2A) PC3 Rel-17</v>
      </c>
      <c r="P158" s="29" t="s">
        <v>992</v>
      </c>
      <c r="Q158" s="29" t="s">
        <v>1207</v>
      </c>
      <c r="R158" s="86" t="s">
        <v>887</v>
      </c>
      <c r="S158" s="29" t="s">
        <v>887</v>
      </c>
      <c r="T158" s="29" t="s">
        <v>887</v>
      </c>
      <c r="U158" s="227"/>
      <c r="V158" s="86"/>
      <c r="W158" s="86"/>
      <c r="X158" s="86"/>
      <c r="Y158" s="86"/>
      <c r="Z158" s="217">
        <v>3</v>
      </c>
      <c r="AA158" s="217">
        <f>Table4[[#This Row],[No. of Component Carriers (LTE)]]+Table4[[#This Row],[No. of Component Carriers (NR)]]</f>
        <v>4</v>
      </c>
      <c r="AB158" s="217">
        <v>2</v>
      </c>
      <c r="AC158" s="217">
        <v>2</v>
      </c>
      <c r="AD158" s="214" t="s">
        <v>459</v>
      </c>
      <c r="AE158" s="29" t="s">
        <v>1312</v>
      </c>
      <c r="AF158" s="60" t="s">
        <v>822</v>
      </c>
      <c r="AG158" s="209"/>
      <c r="AH158" s="29" t="s">
        <v>1029</v>
      </c>
    </row>
    <row r="159" spans="1:34" ht="13">
      <c r="A159" s="29">
        <v>153</v>
      </c>
      <c r="B159" s="26" t="s">
        <v>315</v>
      </c>
      <c r="C159" s="26" t="s">
        <v>760</v>
      </c>
      <c r="D159" s="26"/>
      <c r="E159" s="225">
        <v>2</v>
      </c>
      <c r="F159" s="226">
        <v>66</v>
      </c>
      <c r="G159" s="226" t="s">
        <v>373</v>
      </c>
      <c r="H159" s="226" t="s">
        <v>373</v>
      </c>
      <c r="I159" s="229">
        <v>78</v>
      </c>
      <c r="J159" s="226" t="s">
        <v>373</v>
      </c>
      <c r="K159" s="226"/>
      <c r="L159" s="226"/>
      <c r="M159" s="27" t="s">
        <v>1075</v>
      </c>
      <c r="N159" s="27" t="s">
        <v>452</v>
      </c>
      <c r="O159" s="26" t="str">
        <f>Table4[[#This Row],[EN-DC Configuration]]&amp;" "&amp;Table4[[#This Row],[Power Class]]&amp;" "&amp;Table4[[#This Row],[RAN4
Release]]</f>
        <v>DC_2A-66A_n78(2A) PC3 Rel-16</v>
      </c>
      <c r="P159" s="29" t="s">
        <v>991</v>
      </c>
      <c r="Q159" s="29"/>
      <c r="R159" s="86">
        <v>0</v>
      </c>
      <c r="S159" s="145">
        <v>0</v>
      </c>
      <c r="T159" s="227">
        <v>0</v>
      </c>
      <c r="U159" s="227">
        <v>0</v>
      </c>
      <c r="V159" s="86"/>
      <c r="W159" s="86"/>
      <c r="X159" s="86"/>
      <c r="Y159" s="86"/>
      <c r="Z159" s="217">
        <v>3</v>
      </c>
      <c r="AA159" s="217">
        <f>Table4[[#This Row],[No. of Component Carriers (LTE)]]+Table4[[#This Row],[No. of Component Carriers (NR)]]</f>
        <v>4</v>
      </c>
      <c r="AB159" s="217">
        <v>2</v>
      </c>
      <c r="AC159" s="217">
        <v>2</v>
      </c>
      <c r="AD159" s="214" t="s">
        <v>459</v>
      </c>
      <c r="AE159" s="29" t="s">
        <v>469</v>
      </c>
      <c r="AF159" s="60" t="s">
        <v>822</v>
      </c>
      <c r="AG159" s="209"/>
      <c r="AH159" s="29" t="s">
        <v>1029</v>
      </c>
    </row>
    <row r="160" spans="1:34" ht="13">
      <c r="A160" s="29">
        <v>154</v>
      </c>
      <c r="B160" s="26" t="s">
        <v>315</v>
      </c>
      <c r="C160" s="26" t="s">
        <v>791</v>
      </c>
      <c r="D160" s="26"/>
      <c r="E160" s="225">
        <v>7</v>
      </c>
      <c r="F160" s="226">
        <v>66</v>
      </c>
      <c r="G160" s="226" t="s">
        <v>373</v>
      </c>
      <c r="H160" s="226" t="s">
        <v>373</v>
      </c>
      <c r="I160" s="229">
        <v>77</v>
      </c>
      <c r="J160" s="226" t="s">
        <v>373</v>
      </c>
      <c r="K160" s="226"/>
      <c r="L160" s="226"/>
      <c r="M160" s="27" t="s">
        <v>1075</v>
      </c>
      <c r="N160" s="27" t="s">
        <v>641</v>
      </c>
      <c r="O160" s="26" t="str">
        <f>Table4[[#This Row],[EN-DC Configuration]]&amp;" "&amp;Table4[[#This Row],[Power Class]]&amp;" "&amp;Table4[[#This Row],[RAN4
Release]]</f>
        <v>DC_7A-66A_n77(2A) PC3 Rel-17</v>
      </c>
      <c r="P160" s="29" t="s">
        <v>991</v>
      </c>
      <c r="Q160" s="29"/>
      <c r="R160" s="86">
        <v>0</v>
      </c>
      <c r="S160" s="146">
        <v>0</v>
      </c>
      <c r="T160" s="228">
        <v>0</v>
      </c>
      <c r="U160" s="227">
        <v>0</v>
      </c>
      <c r="V160" s="86"/>
      <c r="W160" s="86"/>
      <c r="X160" s="86"/>
      <c r="Y160" s="86"/>
      <c r="Z160" s="217">
        <v>3</v>
      </c>
      <c r="AA160" s="217">
        <f>Table4[[#This Row],[No. of Component Carriers (LTE)]]+Table4[[#This Row],[No. of Component Carriers (NR)]]</f>
        <v>4</v>
      </c>
      <c r="AB160" s="217">
        <v>2</v>
      </c>
      <c r="AC160" s="217">
        <v>2</v>
      </c>
      <c r="AD160" s="214" t="s">
        <v>459</v>
      </c>
      <c r="AE160" s="29" t="s">
        <v>492</v>
      </c>
      <c r="AF160" s="60" t="s">
        <v>822</v>
      </c>
      <c r="AG160" s="209"/>
      <c r="AH160" s="29" t="s">
        <v>1029</v>
      </c>
    </row>
    <row r="161" spans="1:34" ht="13">
      <c r="A161" s="29">
        <v>155</v>
      </c>
      <c r="B161" s="26" t="s">
        <v>315</v>
      </c>
      <c r="C161" s="26" t="s">
        <v>764</v>
      </c>
      <c r="D161" s="26"/>
      <c r="E161" s="225">
        <v>7</v>
      </c>
      <c r="F161" s="226">
        <v>66</v>
      </c>
      <c r="G161" s="226" t="s">
        <v>373</v>
      </c>
      <c r="H161" s="226" t="s">
        <v>373</v>
      </c>
      <c r="I161" s="229">
        <v>78</v>
      </c>
      <c r="J161" s="226" t="s">
        <v>373</v>
      </c>
      <c r="K161" s="226"/>
      <c r="L161" s="226"/>
      <c r="M161" s="27" t="s">
        <v>1075</v>
      </c>
      <c r="N161" s="27" t="s">
        <v>452</v>
      </c>
      <c r="O161" s="26" t="str">
        <f>Table4[[#This Row],[EN-DC Configuration]]&amp;" "&amp;Table4[[#This Row],[Power Class]]&amp;" "&amp;Table4[[#This Row],[RAN4
Release]]</f>
        <v>DC_7A-66A_n78(2A) PC3 Rel-16</v>
      </c>
      <c r="P161" s="29" t="s">
        <v>991</v>
      </c>
      <c r="Q161" s="29"/>
      <c r="R161" s="86">
        <v>0</v>
      </c>
      <c r="S161" s="145">
        <v>0</v>
      </c>
      <c r="T161" s="227">
        <v>0</v>
      </c>
      <c r="U161" s="227">
        <v>0</v>
      </c>
      <c r="V161" s="86"/>
      <c r="W161" s="86"/>
      <c r="X161" s="86"/>
      <c r="Y161" s="86"/>
      <c r="Z161" s="217">
        <v>3</v>
      </c>
      <c r="AA161" s="217">
        <f>Table4[[#This Row],[No. of Component Carriers (LTE)]]+Table4[[#This Row],[No. of Component Carriers (NR)]]</f>
        <v>4</v>
      </c>
      <c r="AB161" s="217">
        <v>2</v>
      </c>
      <c r="AC161" s="217">
        <v>2</v>
      </c>
      <c r="AD161" s="214" t="s">
        <v>459</v>
      </c>
      <c r="AE161" s="29" t="s">
        <v>469</v>
      </c>
      <c r="AF161" s="60" t="s">
        <v>822</v>
      </c>
      <c r="AG161" s="209"/>
      <c r="AH161" s="29" t="s">
        <v>1029</v>
      </c>
    </row>
    <row r="162" spans="1:34" ht="13">
      <c r="A162" s="29">
        <v>156</v>
      </c>
      <c r="B162" s="26" t="s">
        <v>315</v>
      </c>
      <c r="C162" s="26" t="s">
        <v>788</v>
      </c>
      <c r="D162" s="26"/>
      <c r="E162" s="225">
        <v>2</v>
      </c>
      <c r="F162" s="225">
        <v>7</v>
      </c>
      <c r="G162" s="225">
        <v>7</v>
      </c>
      <c r="H162" s="226" t="s">
        <v>373</v>
      </c>
      <c r="I162" s="229">
        <v>77</v>
      </c>
      <c r="J162" s="226" t="s">
        <v>373</v>
      </c>
      <c r="K162" s="226"/>
      <c r="L162" s="226"/>
      <c r="M162" s="27" t="s">
        <v>1075</v>
      </c>
      <c r="N162" s="27" t="s">
        <v>641</v>
      </c>
      <c r="O162" s="26" t="str">
        <f>Table4[[#This Row],[EN-DC Configuration]]&amp;" "&amp;Table4[[#This Row],[Power Class]]&amp;" "&amp;Table4[[#This Row],[RAN4
Release]]</f>
        <v>DC_2A-7A-7A_n77(2A) PC3 Rel-17</v>
      </c>
      <c r="P162" s="29" t="s">
        <v>991</v>
      </c>
      <c r="Q162" s="29"/>
      <c r="R162" s="86">
        <v>0</v>
      </c>
      <c r="S162" s="146">
        <v>0</v>
      </c>
      <c r="T162" s="228">
        <v>0</v>
      </c>
      <c r="U162" s="227">
        <v>0</v>
      </c>
      <c r="V162" s="86"/>
      <c r="W162" s="86"/>
      <c r="X162" s="86"/>
      <c r="Y162" s="86"/>
      <c r="Z162" s="217">
        <v>3</v>
      </c>
      <c r="AA162" s="217">
        <f>Table4[[#This Row],[No. of Component Carriers (LTE)]]+Table4[[#This Row],[No. of Component Carriers (NR)]]</f>
        <v>5</v>
      </c>
      <c r="AB162" s="217">
        <v>3</v>
      </c>
      <c r="AC162" s="217">
        <v>2</v>
      </c>
      <c r="AD162" s="214" t="s">
        <v>459</v>
      </c>
      <c r="AE162" s="29" t="s">
        <v>492</v>
      </c>
      <c r="AF162" s="29" t="s">
        <v>831</v>
      </c>
      <c r="AG162" s="209"/>
      <c r="AH162" s="29" t="s">
        <v>1029</v>
      </c>
    </row>
    <row r="163" spans="1:34" ht="13">
      <c r="A163" s="29">
        <v>157</v>
      </c>
      <c r="B163" s="26" t="s">
        <v>315</v>
      </c>
      <c r="C163" s="26" t="s">
        <v>761</v>
      </c>
      <c r="D163" s="26"/>
      <c r="E163" s="225">
        <v>2</v>
      </c>
      <c r="F163" s="225">
        <v>7</v>
      </c>
      <c r="G163" s="225">
        <v>7</v>
      </c>
      <c r="H163" s="226" t="s">
        <v>373</v>
      </c>
      <c r="I163" s="229">
        <v>78</v>
      </c>
      <c r="J163" s="226" t="s">
        <v>373</v>
      </c>
      <c r="K163" s="226"/>
      <c r="L163" s="226"/>
      <c r="M163" s="27" t="s">
        <v>1075</v>
      </c>
      <c r="N163" s="27" t="s">
        <v>452</v>
      </c>
      <c r="O163" s="26" t="str">
        <f>Table4[[#This Row],[EN-DC Configuration]]&amp;" "&amp;Table4[[#This Row],[Power Class]]&amp;" "&amp;Table4[[#This Row],[RAN4
Release]]</f>
        <v>DC_2A-7A-7A_n78(2A) PC3 Rel-16</v>
      </c>
      <c r="P163" s="29" t="s">
        <v>991</v>
      </c>
      <c r="Q163" s="29"/>
      <c r="R163" s="86">
        <v>0</v>
      </c>
      <c r="S163" s="145">
        <v>0</v>
      </c>
      <c r="T163" s="227">
        <v>0</v>
      </c>
      <c r="U163" s="227">
        <v>0</v>
      </c>
      <c r="V163" s="86"/>
      <c r="W163" s="86"/>
      <c r="X163" s="86"/>
      <c r="Y163" s="86"/>
      <c r="Z163" s="217">
        <v>3</v>
      </c>
      <c r="AA163" s="217">
        <f>Table4[[#This Row],[No. of Component Carriers (LTE)]]+Table4[[#This Row],[No. of Component Carriers (NR)]]</f>
        <v>5</v>
      </c>
      <c r="AB163" s="217">
        <v>3</v>
      </c>
      <c r="AC163" s="217">
        <v>2</v>
      </c>
      <c r="AD163" s="214" t="s">
        <v>459</v>
      </c>
      <c r="AE163" s="29" t="s">
        <v>469</v>
      </c>
      <c r="AF163" s="29" t="s">
        <v>831</v>
      </c>
      <c r="AG163" s="209"/>
      <c r="AH163" s="29" t="s">
        <v>1029</v>
      </c>
    </row>
    <row r="164" spans="1:34" ht="13">
      <c r="A164" s="29">
        <v>158</v>
      </c>
      <c r="B164" s="26" t="s">
        <v>315</v>
      </c>
      <c r="C164" s="26" t="s">
        <v>794</v>
      </c>
      <c r="D164" s="26"/>
      <c r="E164" s="225">
        <v>2</v>
      </c>
      <c r="F164" s="225">
        <v>7</v>
      </c>
      <c r="G164" s="226" t="s">
        <v>373</v>
      </c>
      <c r="H164" s="226" t="s">
        <v>373</v>
      </c>
      <c r="I164" s="229">
        <v>77</v>
      </c>
      <c r="J164" s="226" t="s">
        <v>373</v>
      </c>
      <c r="K164" s="226"/>
      <c r="L164" s="226"/>
      <c r="M164" s="27" t="s">
        <v>1075</v>
      </c>
      <c r="N164" s="27" t="s">
        <v>641</v>
      </c>
      <c r="O164" s="26" t="str">
        <f>Table4[[#This Row],[EN-DC Configuration]]&amp;" "&amp;Table4[[#This Row],[Power Class]]&amp;" "&amp;Table4[[#This Row],[RAN4
Release]]</f>
        <v>DC_2A-7C_n77(2A) PC3 Rel-17</v>
      </c>
      <c r="P164" s="29" t="s">
        <v>991</v>
      </c>
      <c r="Q164" s="29"/>
      <c r="R164" s="86">
        <v>0</v>
      </c>
      <c r="S164" s="146">
        <v>0</v>
      </c>
      <c r="T164" s="228">
        <v>0</v>
      </c>
      <c r="U164" s="227">
        <v>0</v>
      </c>
      <c r="V164" s="86"/>
      <c r="W164" s="86"/>
      <c r="X164" s="86"/>
      <c r="Y164" s="86"/>
      <c r="Z164" s="217">
        <v>3</v>
      </c>
      <c r="AA164" s="217">
        <f>Table4[[#This Row],[No. of Component Carriers (LTE)]]+Table4[[#This Row],[No. of Component Carriers (NR)]]</f>
        <v>5</v>
      </c>
      <c r="AB164" s="217">
        <v>3</v>
      </c>
      <c r="AC164" s="217">
        <v>2</v>
      </c>
      <c r="AD164" s="214" t="s">
        <v>459</v>
      </c>
      <c r="AE164" s="29" t="s">
        <v>469</v>
      </c>
      <c r="AF164" s="29" t="s">
        <v>831</v>
      </c>
      <c r="AG164" s="209"/>
      <c r="AH164" s="29" t="s">
        <v>1029</v>
      </c>
    </row>
    <row r="165" spans="1:34" ht="13">
      <c r="A165" s="29">
        <v>159</v>
      </c>
      <c r="B165" s="26" t="s">
        <v>315</v>
      </c>
      <c r="C165" s="26" t="s">
        <v>767</v>
      </c>
      <c r="D165" s="26"/>
      <c r="E165" s="225">
        <v>2</v>
      </c>
      <c r="F165" s="225">
        <v>7</v>
      </c>
      <c r="G165" s="226" t="s">
        <v>373</v>
      </c>
      <c r="H165" s="226" t="s">
        <v>373</v>
      </c>
      <c r="I165" s="229">
        <v>78</v>
      </c>
      <c r="J165" s="226" t="s">
        <v>373</v>
      </c>
      <c r="K165" s="226"/>
      <c r="L165" s="226"/>
      <c r="M165" s="27" t="s">
        <v>1075</v>
      </c>
      <c r="N165" s="27" t="s">
        <v>452</v>
      </c>
      <c r="O165" s="26" t="str">
        <f>Table4[[#This Row],[EN-DC Configuration]]&amp;" "&amp;Table4[[#This Row],[Power Class]]&amp;" "&amp;Table4[[#This Row],[RAN4
Release]]</f>
        <v>DC_2A-7C_n78(2A) PC3 Rel-16</v>
      </c>
      <c r="P165" s="29" t="s">
        <v>991</v>
      </c>
      <c r="Q165" s="29"/>
      <c r="R165" s="86">
        <v>0</v>
      </c>
      <c r="S165" s="145">
        <v>0</v>
      </c>
      <c r="T165" s="227">
        <v>0</v>
      </c>
      <c r="U165" s="227">
        <v>0</v>
      </c>
      <c r="V165" s="86"/>
      <c r="W165" s="86"/>
      <c r="X165" s="86"/>
      <c r="Y165" s="86"/>
      <c r="Z165" s="217">
        <v>3</v>
      </c>
      <c r="AA165" s="217">
        <f>Table4[[#This Row],[No. of Component Carriers (LTE)]]+Table4[[#This Row],[No. of Component Carriers (NR)]]</f>
        <v>5</v>
      </c>
      <c r="AB165" s="217">
        <v>3</v>
      </c>
      <c r="AC165" s="217">
        <v>2</v>
      </c>
      <c r="AD165" s="214" t="s">
        <v>459</v>
      </c>
      <c r="AE165" s="29" t="s">
        <v>469</v>
      </c>
      <c r="AF165" s="29" t="s">
        <v>831</v>
      </c>
      <c r="AG165" s="209"/>
      <c r="AH165" s="29" t="s">
        <v>1029</v>
      </c>
    </row>
    <row r="166" spans="1:34" ht="13">
      <c r="A166" s="29">
        <v>160</v>
      </c>
      <c r="B166" s="26" t="s">
        <v>315</v>
      </c>
      <c r="C166" s="26" t="s">
        <v>792</v>
      </c>
      <c r="D166" s="26"/>
      <c r="E166" s="225">
        <v>7</v>
      </c>
      <c r="F166" s="225">
        <v>7</v>
      </c>
      <c r="G166" s="226">
        <v>66</v>
      </c>
      <c r="H166" s="226" t="s">
        <v>373</v>
      </c>
      <c r="I166" s="229">
        <v>77</v>
      </c>
      <c r="J166" s="226" t="s">
        <v>373</v>
      </c>
      <c r="K166" s="226"/>
      <c r="L166" s="226"/>
      <c r="M166" s="27" t="s">
        <v>1075</v>
      </c>
      <c r="N166" s="27" t="s">
        <v>641</v>
      </c>
      <c r="O166" s="26" t="str">
        <f>Table4[[#This Row],[EN-DC Configuration]]&amp;" "&amp;Table4[[#This Row],[Power Class]]&amp;" "&amp;Table4[[#This Row],[RAN4
Release]]</f>
        <v>DC_7A-7A-66A_n77(2A) PC3 Rel-17</v>
      </c>
      <c r="P166" s="29" t="s">
        <v>991</v>
      </c>
      <c r="Q166" s="29"/>
      <c r="R166" s="86">
        <v>0</v>
      </c>
      <c r="S166" s="146">
        <v>0</v>
      </c>
      <c r="T166" s="228">
        <v>0</v>
      </c>
      <c r="U166" s="227">
        <v>0</v>
      </c>
      <c r="V166" s="86"/>
      <c r="W166" s="86"/>
      <c r="X166" s="86"/>
      <c r="Y166" s="86"/>
      <c r="Z166" s="217">
        <v>3</v>
      </c>
      <c r="AA166" s="217">
        <f>Table4[[#This Row],[No. of Component Carriers (LTE)]]+Table4[[#This Row],[No. of Component Carriers (NR)]]</f>
        <v>5</v>
      </c>
      <c r="AB166" s="217">
        <v>3</v>
      </c>
      <c r="AC166" s="217">
        <v>2</v>
      </c>
      <c r="AD166" s="214" t="s">
        <v>459</v>
      </c>
      <c r="AE166" s="29" t="s">
        <v>492</v>
      </c>
      <c r="AF166" s="29" t="s">
        <v>831</v>
      </c>
      <c r="AG166" s="209"/>
      <c r="AH166" s="29" t="s">
        <v>1029</v>
      </c>
    </row>
    <row r="167" spans="1:34" s="159" customFormat="1" ht="13">
      <c r="A167" s="29">
        <v>161</v>
      </c>
      <c r="B167" s="26" t="s">
        <v>315</v>
      </c>
      <c r="C167" s="26" t="s">
        <v>765</v>
      </c>
      <c r="D167" s="26"/>
      <c r="E167" s="225">
        <v>7</v>
      </c>
      <c r="F167" s="225">
        <v>7</v>
      </c>
      <c r="G167" s="226">
        <v>66</v>
      </c>
      <c r="H167" s="226" t="s">
        <v>373</v>
      </c>
      <c r="I167" s="229">
        <v>78</v>
      </c>
      <c r="J167" s="226" t="s">
        <v>373</v>
      </c>
      <c r="K167" s="226"/>
      <c r="L167" s="226"/>
      <c r="M167" s="27" t="s">
        <v>1075</v>
      </c>
      <c r="N167" s="27" t="s">
        <v>452</v>
      </c>
      <c r="O167" s="26" t="str">
        <f>Table4[[#This Row],[EN-DC Configuration]]&amp;" "&amp;Table4[[#This Row],[Power Class]]&amp;" "&amp;Table4[[#This Row],[RAN4
Release]]</f>
        <v>DC_7A-7A-66A_n78(2A) PC3 Rel-16</v>
      </c>
      <c r="P167" s="29" t="s">
        <v>991</v>
      </c>
      <c r="Q167" s="29"/>
      <c r="R167" s="86">
        <v>0</v>
      </c>
      <c r="S167" s="145">
        <v>0</v>
      </c>
      <c r="T167" s="227">
        <v>0</v>
      </c>
      <c r="U167" s="227">
        <v>0</v>
      </c>
      <c r="V167" s="86"/>
      <c r="W167" s="86"/>
      <c r="X167" s="86"/>
      <c r="Y167" s="86"/>
      <c r="Z167" s="217">
        <v>3</v>
      </c>
      <c r="AA167" s="217">
        <f>Table4[[#This Row],[No. of Component Carriers (LTE)]]+Table4[[#This Row],[No. of Component Carriers (NR)]]</f>
        <v>5</v>
      </c>
      <c r="AB167" s="217">
        <v>3</v>
      </c>
      <c r="AC167" s="217">
        <v>2</v>
      </c>
      <c r="AD167" s="214" t="s">
        <v>459</v>
      </c>
      <c r="AE167" s="29" t="s">
        <v>469</v>
      </c>
      <c r="AF167" s="29" t="s">
        <v>831</v>
      </c>
      <c r="AG167" s="209"/>
      <c r="AH167" s="29" t="s">
        <v>1029</v>
      </c>
    </row>
    <row r="168" spans="1:34" ht="13">
      <c r="A168" s="29">
        <v>162</v>
      </c>
      <c r="B168" s="26" t="s">
        <v>315</v>
      </c>
      <c r="C168" s="26" t="s">
        <v>668</v>
      </c>
      <c r="D168" s="29"/>
      <c r="E168" s="225">
        <v>2</v>
      </c>
      <c r="F168" s="225">
        <v>2</v>
      </c>
      <c r="G168" s="226">
        <v>71</v>
      </c>
      <c r="H168" s="226" t="s">
        <v>373</v>
      </c>
      <c r="I168" s="229">
        <v>78</v>
      </c>
      <c r="J168" s="226" t="s">
        <v>373</v>
      </c>
      <c r="K168" s="226"/>
      <c r="L168" s="226"/>
      <c r="M168" s="27" t="s">
        <v>1075</v>
      </c>
      <c r="N168" s="27" t="s">
        <v>452</v>
      </c>
      <c r="O168" s="26" t="str">
        <f>Table4[[#This Row],[EN-DC Configuration]]&amp;" "&amp;Table4[[#This Row],[Power Class]]&amp;" "&amp;Table4[[#This Row],[RAN4
Release]]</f>
        <v>DC_2A-2A-71A_n78A PC3 Rel-16</v>
      </c>
      <c r="P168" s="29" t="s">
        <v>991</v>
      </c>
      <c r="Q168" s="29"/>
      <c r="R168" s="86">
        <v>0</v>
      </c>
      <c r="S168" s="145">
        <v>0</v>
      </c>
      <c r="T168" s="227">
        <v>0</v>
      </c>
      <c r="U168" s="227">
        <v>0</v>
      </c>
      <c r="V168" s="86"/>
      <c r="W168" s="86"/>
      <c r="X168" s="86"/>
      <c r="Y168" s="86"/>
      <c r="Z168" s="217">
        <v>4</v>
      </c>
      <c r="AA168" s="217">
        <f>Table4[[#This Row],[No. of Component Carriers (LTE)]]+Table4[[#This Row],[No. of Component Carriers (NR)]]</f>
        <v>4</v>
      </c>
      <c r="AB168" s="217">
        <v>3</v>
      </c>
      <c r="AC168" s="217">
        <v>1</v>
      </c>
      <c r="AD168" s="214" t="s">
        <v>373</v>
      </c>
      <c r="AE168" s="29" t="s">
        <v>644</v>
      </c>
      <c r="AF168" s="29" t="s">
        <v>823</v>
      </c>
      <c r="AG168" s="232"/>
      <c r="AH168" s="29" t="s">
        <v>1029</v>
      </c>
    </row>
    <row r="169" spans="1:34" ht="13">
      <c r="A169" s="29">
        <v>163</v>
      </c>
      <c r="B169" s="26" t="s">
        <v>315</v>
      </c>
      <c r="C169" s="26" t="s">
        <v>731</v>
      </c>
      <c r="D169" s="29"/>
      <c r="E169" s="225">
        <v>2</v>
      </c>
      <c r="F169" s="225">
        <v>7</v>
      </c>
      <c r="G169" s="226">
        <v>13</v>
      </c>
      <c r="H169" s="226" t="s">
        <v>373</v>
      </c>
      <c r="I169" s="229">
        <v>66</v>
      </c>
      <c r="J169" s="226" t="s">
        <v>373</v>
      </c>
      <c r="K169" s="226"/>
      <c r="L169" s="226"/>
      <c r="M169" s="27" t="s">
        <v>1075</v>
      </c>
      <c r="N169" s="27" t="s">
        <v>452</v>
      </c>
      <c r="O169" s="26" t="str">
        <f>Table4[[#This Row],[EN-DC Configuration]]&amp;" "&amp;Table4[[#This Row],[Power Class]]&amp;" "&amp;Table4[[#This Row],[RAN4
Release]]</f>
        <v>DC_2A-7A-13A_n66A PC3 Rel-16</v>
      </c>
      <c r="P169" s="29" t="s">
        <v>992</v>
      </c>
      <c r="Q169" s="29" t="s">
        <v>825</v>
      </c>
      <c r="R169" s="86"/>
      <c r="S169" s="29"/>
      <c r="T169" s="29"/>
      <c r="U169" s="227">
        <v>1</v>
      </c>
      <c r="V169" s="86"/>
      <c r="W169" s="86"/>
      <c r="X169" s="86"/>
      <c r="Y169" s="86"/>
      <c r="Z169" s="217">
        <v>4</v>
      </c>
      <c r="AA169" s="217">
        <f>Table4[[#This Row],[No. of Component Carriers (LTE)]]+Table4[[#This Row],[No. of Component Carriers (NR)]]</f>
        <v>4</v>
      </c>
      <c r="AB169" s="217">
        <v>3</v>
      </c>
      <c r="AC169" s="217">
        <v>1</v>
      </c>
      <c r="AD169" s="214" t="s">
        <v>373</v>
      </c>
      <c r="AE169" s="29" t="s">
        <v>493</v>
      </c>
      <c r="AF169" s="29" t="s">
        <v>823</v>
      </c>
      <c r="AG169" s="29"/>
      <c r="AH169" s="29" t="s">
        <v>1029</v>
      </c>
    </row>
    <row r="170" spans="1:34" ht="13">
      <c r="A170" s="29">
        <v>164</v>
      </c>
      <c r="B170" s="26" t="s">
        <v>315</v>
      </c>
      <c r="C170" s="26" t="s">
        <v>722</v>
      </c>
      <c r="D170" s="29"/>
      <c r="E170" s="225">
        <v>2</v>
      </c>
      <c r="F170" s="225">
        <v>7</v>
      </c>
      <c r="G170" s="226">
        <v>66</v>
      </c>
      <c r="H170" s="226" t="s">
        <v>373</v>
      </c>
      <c r="I170" s="229">
        <v>66</v>
      </c>
      <c r="J170" s="226" t="s">
        <v>373</v>
      </c>
      <c r="K170" s="226"/>
      <c r="L170" s="226"/>
      <c r="M170" s="27" t="s">
        <v>1075</v>
      </c>
      <c r="N170" s="27" t="s">
        <v>452</v>
      </c>
      <c r="O170" s="26" t="str">
        <f>Table4[[#This Row],[EN-DC Configuration]]&amp;" "&amp;Table4[[#This Row],[Power Class]]&amp;" "&amp;Table4[[#This Row],[RAN4
Release]]</f>
        <v>DC_2A-7A-66A_n66A PC3 Rel-16</v>
      </c>
      <c r="P170" s="29" t="s">
        <v>992</v>
      </c>
      <c r="Q170" s="29" t="s">
        <v>825</v>
      </c>
      <c r="R170" s="86"/>
      <c r="S170" s="29"/>
      <c r="T170" s="29"/>
      <c r="U170" s="227">
        <v>1</v>
      </c>
      <c r="V170" s="86"/>
      <c r="W170" s="86"/>
      <c r="X170" s="86"/>
      <c r="Y170" s="86"/>
      <c r="Z170" s="217">
        <v>4</v>
      </c>
      <c r="AA170" s="217">
        <f>Table4[[#This Row],[No. of Component Carriers (LTE)]]+Table4[[#This Row],[No. of Component Carriers (NR)]]</f>
        <v>4</v>
      </c>
      <c r="AB170" s="217">
        <v>3</v>
      </c>
      <c r="AC170" s="217">
        <v>1</v>
      </c>
      <c r="AD170" s="214" t="s">
        <v>373</v>
      </c>
      <c r="AE170" s="29" t="s">
        <v>492</v>
      </c>
      <c r="AF170" s="29" t="s">
        <v>823</v>
      </c>
      <c r="AG170" s="29"/>
      <c r="AH170" s="29" t="s">
        <v>1029</v>
      </c>
    </row>
    <row r="171" spans="1:34" ht="13">
      <c r="A171" s="29">
        <v>165</v>
      </c>
      <c r="B171" s="26" t="s">
        <v>315</v>
      </c>
      <c r="C171" s="26" t="s">
        <v>669</v>
      </c>
      <c r="D171" s="29"/>
      <c r="E171" s="225">
        <v>2</v>
      </c>
      <c r="F171" s="225">
        <v>7</v>
      </c>
      <c r="G171" s="226">
        <v>66</v>
      </c>
      <c r="H171" s="226" t="s">
        <v>373</v>
      </c>
      <c r="I171" s="229">
        <v>71</v>
      </c>
      <c r="J171" s="226" t="s">
        <v>373</v>
      </c>
      <c r="K171" s="226"/>
      <c r="L171" s="226"/>
      <c r="M171" s="27" t="s">
        <v>1075</v>
      </c>
      <c r="N171" s="27" t="s">
        <v>452</v>
      </c>
      <c r="O171" s="26" t="str">
        <f>Table4[[#This Row],[EN-DC Configuration]]&amp;" "&amp;Table4[[#This Row],[Power Class]]&amp;" "&amp;Table4[[#This Row],[RAN4
Release]]</f>
        <v>DC_2A-7A-66A_n71A PC3 Rel-16</v>
      </c>
      <c r="P171" s="29" t="s">
        <v>993</v>
      </c>
      <c r="Q171" s="29"/>
      <c r="R171" s="86">
        <v>0</v>
      </c>
      <c r="S171" s="145">
        <v>0</v>
      </c>
      <c r="T171" s="227">
        <v>0</v>
      </c>
      <c r="U171" s="227">
        <v>0</v>
      </c>
      <c r="V171" s="86"/>
      <c r="W171" s="86"/>
      <c r="X171" s="86"/>
      <c r="Y171" s="86"/>
      <c r="Z171" s="217">
        <v>4</v>
      </c>
      <c r="AA171" s="217">
        <f>Table4[[#This Row],[No. of Component Carriers (LTE)]]+Table4[[#This Row],[No. of Component Carriers (NR)]]</f>
        <v>4</v>
      </c>
      <c r="AB171" s="217">
        <v>3</v>
      </c>
      <c r="AC171" s="217">
        <v>1</v>
      </c>
      <c r="AD171" s="214" t="s">
        <v>373</v>
      </c>
      <c r="AE171" s="29" t="s">
        <v>644</v>
      </c>
      <c r="AF171" s="29" t="s">
        <v>823</v>
      </c>
      <c r="AG171" s="232"/>
      <c r="AH171" s="29" t="s">
        <v>1029</v>
      </c>
    </row>
    <row r="172" spans="1:34" ht="13">
      <c r="A172" s="29">
        <v>166</v>
      </c>
      <c r="B172" s="26" t="s">
        <v>315</v>
      </c>
      <c r="C172" s="26" t="s">
        <v>780</v>
      </c>
      <c r="D172" s="29"/>
      <c r="E172" s="225">
        <v>2</v>
      </c>
      <c r="F172" s="225">
        <v>7</v>
      </c>
      <c r="G172" s="226">
        <v>66</v>
      </c>
      <c r="H172" s="226" t="s">
        <v>373</v>
      </c>
      <c r="I172" s="229">
        <v>77</v>
      </c>
      <c r="J172" s="226" t="s">
        <v>373</v>
      </c>
      <c r="K172" s="226"/>
      <c r="L172" s="226"/>
      <c r="M172" s="27" t="s">
        <v>1075</v>
      </c>
      <c r="N172" s="27" t="s">
        <v>641</v>
      </c>
      <c r="O172" s="26" t="str">
        <f>Table4[[#This Row],[EN-DC Configuration]]&amp;" "&amp;Table4[[#This Row],[Power Class]]&amp;" "&amp;Table4[[#This Row],[RAN4
Release]]</f>
        <v>DC_2A-7A-66A_n77A PC3 Rel-17</v>
      </c>
      <c r="P172" s="29" t="s">
        <v>991</v>
      </c>
      <c r="Q172" s="29"/>
      <c r="R172" s="86">
        <v>0</v>
      </c>
      <c r="S172" s="146">
        <v>0</v>
      </c>
      <c r="T172" s="228">
        <v>0</v>
      </c>
      <c r="U172" s="227">
        <v>0</v>
      </c>
      <c r="V172" s="86"/>
      <c r="W172" s="86"/>
      <c r="X172" s="86"/>
      <c r="Y172" s="86"/>
      <c r="Z172" s="217">
        <v>4</v>
      </c>
      <c r="AA172" s="217">
        <f>Table4[[#This Row],[No. of Component Carriers (LTE)]]+Table4[[#This Row],[No. of Component Carriers (NR)]]</f>
        <v>4</v>
      </c>
      <c r="AB172" s="217">
        <v>3</v>
      </c>
      <c r="AC172" s="217">
        <v>1</v>
      </c>
      <c r="AD172" s="214" t="s">
        <v>373</v>
      </c>
      <c r="AE172" s="29" t="s">
        <v>492</v>
      </c>
      <c r="AF172" s="29" t="s">
        <v>823</v>
      </c>
      <c r="AG172" s="209"/>
      <c r="AH172" s="29" t="s">
        <v>1029</v>
      </c>
    </row>
    <row r="173" spans="1:34" ht="13">
      <c r="A173" s="29">
        <v>167</v>
      </c>
      <c r="B173" s="26" t="s">
        <v>315</v>
      </c>
      <c r="C173" s="26" t="s">
        <v>670</v>
      </c>
      <c r="D173" s="29"/>
      <c r="E173" s="225">
        <v>2</v>
      </c>
      <c r="F173" s="225">
        <v>7</v>
      </c>
      <c r="G173" s="226">
        <v>66</v>
      </c>
      <c r="H173" s="226" t="s">
        <v>373</v>
      </c>
      <c r="I173" s="229">
        <v>78</v>
      </c>
      <c r="J173" s="226" t="s">
        <v>373</v>
      </c>
      <c r="K173" s="226"/>
      <c r="L173" s="226"/>
      <c r="M173" s="27" t="s">
        <v>1075</v>
      </c>
      <c r="N173" s="27" t="s">
        <v>452</v>
      </c>
      <c r="O173" s="26" t="str">
        <f>Table4[[#This Row],[EN-DC Configuration]]&amp;" "&amp;Table4[[#This Row],[Power Class]]&amp;" "&amp;Table4[[#This Row],[RAN4
Release]]</f>
        <v>DC_2A-7A-66A_n78A PC3 Rel-16</v>
      </c>
      <c r="P173" s="29" t="s">
        <v>993</v>
      </c>
      <c r="Q173" s="29"/>
      <c r="R173" s="86">
        <v>0</v>
      </c>
      <c r="S173" s="145">
        <v>0</v>
      </c>
      <c r="T173" s="227">
        <v>0</v>
      </c>
      <c r="U173" s="227">
        <v>0</v>
      </c>
      <c r="V173" s="86"/>
      <c r="W173" s="86"/>
      <c r="X173" s="86"/>
      <c r="Y173" s="86"/>
      <c r="Z173" s="217">
        <v>4</v>
      </c>
      <c r="AA173" s="217">
        <f>Table4[[#This Row],[No. of Component Carriers (LTE)]]+Table4[[#This Row],[No. of Component Carriers (NR)]]</f>
        <v>4</v>
      </c>
      <c r="AB173" s="217">
        <v>3</v>
      </c>
      <c r="AC173" s="217">
        <v>1</v>
      </c>
      <c r="AD173" s="214" t="s">
        <v>373</v>
      </c>
      <c r="AE173" s="29" t="s">
        <v>1131</v>
      </c>
      <c r="AF173" s="29" t="s">
        <v>823</v>
      </c>
      <c r="AG173" s="232"/>
      <c r="AH173" s="29" t="s">
        <v>1029</v>
      </c>
    </row>
    <row r="174" spans="1:34" ht="13">
      <c r="A174" s="29">
        <v>168</v>
      </c>
      <c r="B174" s="26" t="s">
        <v>315</v>
      </c>
      <c r="C174" s="26" t="s">
        <v>739</v>
      </c>
      <c r="D174" s="29"/>
      <c r="E174" s="225">
        <v>2</v>
      </c>
      <c r="F174" s="226">
        <v>12</v>
      </c>
      <c r="G174" s="226">
        <v>66</v>
      </c>
      <c r="H174" s="226" t="s">
        <v>373</v>
      </c>
      <c r="I174" s="229">
        <v>66</v>
      </c>
      <c r="J174" s="226" t="s">
        <v>373</v>
      </c>
      <c r="K174" s="226"/>
      <c r="L174" s="226"/>
      <c r="M174" s="27" t="s">
        <v>1075</v>
      </c>
      <c r="N174" s="27" t="s">
        <v>452</v>
      </c>
      <c r="O174" s="26" t="str">
        <f>Table4[[#This Row],[EN-DC Configuration]]&amp;" "&amp;Table4[[#This Row],[Power Class]]&amp;" "&amp;Table4[[#This Row],[RAN4
Release]]</f>
        <v>DC_2A-12A-66A_n66A PC3 Rel-16</v>
      </c>
      <c r="P174" s="29" t="s">
        <v>993</v>
      </c>
      <c r="Q174" s="29"/>
      <c r="R174" s="86">
        <v>0</v>
      </c>
      <c r="S174" s="145">
        <v>0</v>
      </c>
      <c r="T174" s="227">
        <v>0</v>
      </c>
      <c r="U174" s="227">
        <v>0</v>
      </c>
      <c r="V174" s="86"/>
      <c r="W174" s="86"/>
      <c r="X174" s="86"/>
      <c r="Y174" s="86"/>
      <c r="Z174" s="217">
        <v>4</v>
      </c>
      <c r="AA174" s="217">
        <f>Table4[[#This Row],[No. of Component Carriers (LTE)]]+Table4[[#This Row],[No. of Component Carriers (NR)]]</f>
        <v>4</v>
      </c>
      <c r="AB174" s="217">
        <v>3</v>
      </c>
      <c r="AC174" s="217">
        <v>1</v>
      </c>
      <c r="AD174" s="214" t="s">
        <v>373</v>
      </c>
      <c r="AE174" s="29" t="s">
        <v>1204</v>
      </c>
      <c r="AF174" s="29" t="s">
        <v>823</v>
      </c>
      <c r="AG174" s="209"/>
      <c r="AH174" s="29" t="s">
        <v>1029</v>
      </c>
    </row>
    <row r="175" spans="1:34" ht="13">
      <c r="A175" s="29">
        <v>169</v>
      </c>
      <c r="B175" s="26" t="s">
        <v>315</v>
      </c>
      <c r="C175" s="26" t="s">
        <v>741</v>
      </c>
      <c r="D175" s="29"/>
      <c r="E175" s="225">
        <v>2</v>
      </c>
      <c r="F175" s="226">
        <v>13</v>
      </c>
      <c r="G175" s="226">
        <v>66</v>
      </c>
      <c r="H175" s="226" t="s">
        <v>373</v>
      </c>
      <c r="I175" s="229">
        <v>66</v>
      </c>
      <c r="J175" s="226" t="s">
        <v>373</v>
      </c>
      <c r="K175" s="226"/>
      <c r="L175" s="226"/>
      <c r="M175" s="27" t="s">
        <v>1075</v>
      </c>
      <c r="N175" s="27" t="s">
        <v>452</v>
      </c>
      <c r="O175" s="26" t="str">
        <f>Table4[[#This Row],[EN-DC Configuration]]&amp;" "&amp;Table4[[#This Row],[Power Class]]&amp;" "&amp;Table4[[#This Row],[RAN4
Release]]</f>
        <v>DC_2A-13A-66A_n66A PC3 Rel-16</v>
      </c>
      <c r="P175" s="29" t="s">
        <v>993</v>
      </c>
      <c r="Q175" s="29"/>
      <c r="R175" s="86">
        <v>0</v>
      </c>
      <c r="S175" s="145">
        <v>0</v>
      </c>
      <c r="T175" s="227">
        <v>0</v>
      </c>
      <c r="U175" s="227">
        <v>0</v>
      </c>
      <c r="V175" s="86"/>
      <c r="W175" s="86"/>
      <c r="X175" s="86"/>
      <c r="Y175" s="86"/>
      <c r="Z175" s="217">
        <v>4</v>
      </c>
      <c r="AA175" s="217">
        <f>Table4[[#This Row],[No. of Component Carriers (LTE)]]+Table4[[#This Row],[No. of Component Carriers (NR)]]</f>
        <v>4</v>
      </c>
      <c r="AB175" s="217">
        <v>3</v>
      </c>
      <c r="AC175" s="217">
        <v>1</v>
      </c>
      <c r="AD175" s="214" t="s">
        <v>373</v>
      </c>
      <c r="AE175" s="29" t="s">
        <v>492</v>
      </c>
      <c r="AF175" s="29" t="s">
        <v>823</v>
      </c>
      <c r="AG175" s="209"/>
      <c r="AH175" s="29" t="s">
        <v>1029</v>
      </c>
    </row>
    <row r="176" spans="1:34" ht="13">
      <c r="A176" s="29">
        <v>170</v>
      </c>
      <c r="B176" s="26" t="s">
        <v>315</v>
      </c>
      <c r="C176" s="26" t="s">
        <v>672</v>
      </c>
      <c r="D176" s="29"/>
      <c r="E176" s="225">
        <v>2</v>
      </c>
      <c r="F176" s="226">
        <v>66</v>
      </c>
      <c r="G176" s="226">
        <v>71</v>
      </c>
      <c r="H176" s="226" t="s">
        <v>373</v>
      </c>
      <c r="I176" s="229">
        <v>78</v>
      </c>
      <c r="J176" s="226" t="s">
        <v>373</v>
      </c>
      <c r="K176" s="226"/>
      <c r="L176" s="226"/>
      <c r="M176" s="27" t="s">
        <v>1075</v>
      </c>
      <c r="N176" s="27" t="s">
        <v>452</v>
      </c>
      <c r="O176" s="26" t="str">
        <f>Table4[[#This Row],[EN-DC Configuration]]&amp;" "&amp;Table4[[#This Row],[Power Class]]&amp;" "&amp;Table4[[#This Row],[RAN4
Release]]</f>
        <v>DC_2A-66A-71A_n78A PC3 Rel-16</v>
      </c>
      <c r="P176" s="29" t="s">
        <v>991</v>
      </c>
      <c r="Q176" s="29"/>
      <c r="R176" s="86">
        <v>0</v>
      </c>
      <c r="S176" s="145">
        <v>0</v>
      </c>
      <c r="T176" s="227">
        <v>0</v>
      </c>
      <c r="U176" s="227">
        <v>0</v>
      </c>
      <c r="V176" s="86"/>
      <c r="W176" s="86"/>
      <c r="X176" s="86"/>
      <c r="Y176" s="86"/>
      <c r="Z176" s="217">
        <v>4</v>
      </c>
      <c r="AA176" s="217">
        <f>Table4[[#This Row],[No. of Component Carriers (LTE)]]+Table4[[#This Row],[No. of Component Carriers (NR)]]</f>
        <v>4</v>
      </c>
      <c r="AB176" s="217">
        <v>3</v>
      </c>
      <c r="AC176" s="217">
        <v>1</v>
      </c>
      <c r="AD176" s="214" t="s">
        <v>373</v>
      </c>
      <c r="AE176" s="29" t="s">
        <v>644</v>
      </c>
      <c r="AF176" s="29" t="s">
        <v>823</v>
      </c>
      <c r="AG176" s="232"/>
      <c r="AH176" s="29" t="s">
        <v>1029</v>
      </c>
    </row>
    <row r="177" spans="1:34" ht="13">
      <c r="A177" s="29">
        <v>171</v>
      </c>
      <c r="B177" s="26" t="s">
        <v>315</v>
      </c>
      <c r="C177" s="26" t="s">
        <v>1038</v>
      </c>
      <c r="D177" s="29"/>
      <c r="E177" s="225">
        <v>2</v>
      </c>
      <c r="F177" s="226">
        <v>66</v>
      </c>
      <c r="G177" s="226" t="s">
        <v>373</v>
      </c>
      <c r="H177" s="226" t="s">
        <v>373</v>
      </c>
      <c r="I177" s="229">
        <v>71</v>
      </c>
      <c r="J177" s="226" t="s">
        <v>373</v>
      </c>
      <c r="K177" s="226"/>
      <c r="L177" s="226"/>
      <c r="M177" s="27" t="s">
        <v>1075</v>
      </c>
      <c r="N177" s="27" t="s">
        <v>450</v>
      </c>
      <c r="O177" s="26" t="str">
        <f>Table4[[#This Row],[EN-DC Configuration]]&amp;" "&amp;Table4[[#This Row],[Power Class]]&amp;" "&amp;Table4[[#This Row],[RAN4
Release]]</f>
        <v>DC_2A-66A-(n)71AA PC3 Rel-15</v>
      </c>
      <c r="P177" s="29" t="s">
        <v>992</v>
      </c>
      <c r="Q177" s="29" t="s">
        <v>1030</v>
      </c>
      <c r="R177" s="86"/>
      <c r="S177" s="29"/>
      <c r="T177" s="29"/>
      <c r="U177" s="29"/>
      <c r="V177" s="29"/>
      <c r="W177" s="29"/>
      <c r="X177" s="29"/>
      <c r="Y177" s="29"/>
      <c r="Z177" s="217">
        <v>4</v>
      </c>
      <c r="AA177" s="217">
        <f>Table4[[#This Row],[No. of Component Carriers (LTE)]]+Table4[[#This Row],[No. of Component Carriers (NR)]]</f>
        <v>4</v>
      </c>
      <c r="AB177" s="217">
        <v>3</v>
      </c>
      <c r="AC177" s="217">
        <v>1</v>
      </c>
      <c r="AD177" s="214" t="s">
        <v>373</v>
      </c>
      <c r="AE177" s="29" t="s">
        <v>467</v>
      </c>
      <c r="AF177" s="29" t="s">
        <v>697</v>
      </c>
      <c r="AG177" s="29"/>
      <c r="AH177" s="29" t="s">
        <v>1029</v>
      </c>
    </row>
    <row r="178" spans="1:34" ht="13">
      <c r="A178" s="29">
        <v>172</v>
      </c>
      <c r="B178" s="26" t="s">
        <v>315</v>
      </c>
      <c r="C178" s="26" t="s">
        <v>988</v>
      </c>
      <c r="D178" s="29"/>
      <c r="E178" s="225">
        <v>5</v>
      </c>
      <c r="F178" s="225">
        <v>7</v>
      </c>
      <c r="G178" s="225">
        <v>7</v>
      </c>
      <c r="H178" s="226" t="s">
        <v>373</v>
      </c>
      <c r="I178" s="229">
        <v>66</v>
      </c>
      <c r="J178" s="226" t="s">
        <v>373</v>
      </c>
      <c r="K178" s="226"/>
      <c r="L178" s="226"/>
      <c r="M178" s="27" t="s">
        <v>1075</v>
      </c>
      <c r="N178" s="27" t="s">
        <v>833</v>
      </c>
      <c r="O178" s="26" t="str">
        <f>Table4[[#This Row],[EN-DC Configuration]]&amp;" "&amp;Table4[[#This Row],[Power Class]]&amp;" "&amp;Table4[[#This Row],[RAN4
Release]]</f>
        <v>DC_5A-7A-7A_n66A PC3 Rel-17</v>
      </c>
      <c r="P178" s="29" t="s">
        <v>991</v>
      </c>
      <c r="Q178" s="29"/>
      <c r="R178" s="86">
        <v>0</v>
      </c>
      <c r="S178" s="146">
        <v>0</v>
      </c>
      <c r="T178" s="228">
        <v>0</v>
      </c>
      <c r="U178" s="227"/>
      <c r="V178" s="86"/>
      <c r="W178" s="86"/>
      <c r="X178" s="86"/>
      <c r="Y178" s="86"/>
      <c r="Z178" s="217">
        <v>4</v>
      </c>
      <c r="AA178" s="217">
        <f>Table4[[#This Row],[No. of Component Carriers (LTE)]]+Table4[[#This Row],[No. of Component Carriers (NR)]]</f>
        <v>4</v>
      </c>
      <c r="AB178" s="217">
        <v>3</v>
      </c>
      <c r="AC178" s="217">
        <v>1</v>
      </c>
      <c r="AD178" s="214" t="s">
        <v>373</v>
      </c>
      <c r="AE178" s="29" t="s">
        <v>469</v>
      </c>
      <c r="AF178" s="29" t="s">
        <v>823</v>
      </c>
      <c r="AG178" s="209"/>
      <c r="AH178" s="29" t="s">
        <v>1029</v>
      </c>
    </row>
    <row r="179" spans="1:34" ht="13">
      <c r="A179" s="29">
        <v>173</v>
      </c>
      <c r="B179" s="26" t="s">
        <v>315</v>
      </c>
      <c r="C179" s="26" t="s">
        <v>745</v>
      </c>
      <c r="D179" s="29"/>
      <c r="E179" s="225">
        <v>5</v>
      </c>
      <c r="F179" s="225">
        <v>7</v>
      </c>
      <c r="G179" s="226">
        <v>66</v>
      </c>
      <c r="H179" s="226" t="s">
        <v>373</v>
      </c>
      <c r="I179" s="229">
        <v>66</v>
      </c>
      <c r="J179" s="226" t="s">
        <v>373</v>
      </c>
      <c r="K179" s="226"/>
      <c r="L179" s="226"/>
      <c r="M179" s="27" t="s">
        <v>1075</v>
      </c>
      <c r="N179" s="27" t="s">
        <v>641</v>
      </c>
      <c r="O179" s="26" t="str">
        <f>Table4[[#This Row],[EN-DC Configuration]]&amp;" "&amp;Table4[[#This Row],[Power Class]]&amp;" "&amp;Table4[[#This Row],[RAN4
Release]]</f>
        <v>DC_5A-7A-66A_n66A PC3 Rel-17</v>
      </c>
      <c r="P179" s="29" t="s">
        <v>991</v>
      </c>
      <c r="Q179" s="29"/>
      <c r="R179" s="86">
        <v>0</v>
      </c>
      <c r="S179" s="146">
        <v>0</v>
      </c>
      <c r="T179" s="228">
        <v>0</v>
      </c>
      <c r="U179" s="227">
        <v>0</v>
      </c>
      <c r="V179" s="86"/>
      <c r="W179" s="86"/>
      <c r="X179" s="86"/>
      <c r="Y179" s="86"/>
      <c r="Z179" s="217">
        <v>4</v>
      </c>
      <c r="AA179" s="217">
        <f>Table4[[#This Row],[No. of Component Carriers (LTE)]]+Table4[[#This Row],[No. of Component Carriers (NR)]]</f>
        <v>4</v>
      </c>
      <c r="AB179" s="217">
        <v>3</v>
      </c>
      <c r="AC179" s="217">
        <v>1</v>
      </c>
      <c r="AD179" s="214" t="s">
        <v>373</v>
      </c>
      <c r="AE179" s="29" t="s">
        <v>469</v>
      </c>
      <c r="AF179" s="29" t="s">
        <v>823</v>
      </c>
      <c r="AG179" s="209"/>
      <c r="AH179" s="29" t="s">
        <v>1029</v>
      </c>
    </row>
    <row r="180" spans="1:34" ht="13">
      <c r="A180" s="29">
        <v>174</v>
      </c>
      <c r="B180" s="26" t="s">
        <v>315</v>
      </c>
      <c r="C180" s="26" t="s">
        <v>989</v>
      </c>
      <c r="D180" s="29" t="s">
        <v>549</v>
      </c>
      <c r="E180" s="225">
        <v>7</v>
      </c>
      <c r="F180" s="225">
        <v>7</v>
      </c>
      <c r="G180" s="226">
        <v>29</v>
      </c>
      <c r="H180" s="226" t="s">
        <v>373</v>
      </c>
      <c r="I180" s="229">
        <v>78</v>
      </c>
      <c r="J180" s="226" t="s">
        <v>373</v>
      </c>
      <c r="K180" s="226"/>
      <c r="L180" s="226"/>
      <c r="M180" s="27" t="s">
        <v>1075</v>
      </c>
      <c r="N180" s="27" t="s">
        <v>833</v>
      </c>
      <c r="O180" s="26" t="str">
        <f>Table4[[#This Row],[EN-DC Configuration]]&amp;" "&amp;Table4[[#This Row],[Power Class]]&amp;" "&amp;Table4[[#This Row],[RAN4
Release]]</f>
        <v>DC_7A-7A-29A_n78A PC3 Rel-17</v>
      </c>
      <c r="P180" s="29" t="s">
        <v>991</v>
      </c>
      <c r="Q180" s="29"/>
      <c r="R180" s="86">
        <v>0</v>
      </c>
      <c r="S180" s="146">
        <v>0</v>
      </c>
      <c r="T180" s="228">
        <v>0</v>
      </c>
      <c r="U180" s="227"/>
      <c r="V180" s="86"/>
      <c r="W180" s="86"/>
      <c r="X180" s="86"/>
      <c r="Y180" s="86"/>
      <c r="Z180" s="217">
        <v>4</v>
      </c>
      <c r="AA180" s="217">
        <f>Table4[[#This Row],[No. of Component Carriers (LTE)]]+Table4[[#This Row],[No. of Component Carriers (NR)]]</f>
        <v>4</v>
      </c>
      <c r="AB180" s="217">
        <v>3</v>
      </c>
      <c r="AC180" s="217">
        <v>1</v>
      </c>
      <c r="AD180" s="214" t="s">
        <v>373</v>
      </c>
      <c r="AE180" s="29" t="s">
        <v>469</v>
      </c>
      <c r="AF180" s="29" t="s">
        <v>823</v>
      </c>
      <c r="AG180" s="209"/>
      <c r="AH180" s="29" t="s">
        <v>1029</v>
      </c>
    </row>
    <row r="181" spans="1:34" ht="13">
      <c r="A181" s="29">
        <v>175</v>
      </c>
      <c r="B181" s="26" t="s">
        <v>315</v>
      </c>
      <c r="C181" s="26" t="s">
        <v>737</v>
      </c>
      <c r="D181" s="29"/>
      <c r="E181" s="225">
        <v>7</v>
      </c>
      <c r="F181" s="226">
        <v>13</v>
      </c>
      <c r="G181" s="226">
        <v>66</v>
      </c>
      <c r="H181" s="226" t="s">
        <v>373</v>
      </c>
      <c r="I181" s="229">
        <v>66</v>
      </c>
      <c r="J181" s="226" t="s">
        <v>373</v>
      </c>
      <c r="K181" s="226"/>
      <c r="L181" s="226"/>
      <c r="M181" s="27" t="s">
        <v>1075</v>
      </c>
      <c r="N181" s="27" t="s">
        <v>452</v>
      </c>
      <c r="O181" s="26" t="str">
        <f>Table4[[#This Row],[EN-DC Configuration]]&amp;" "&amp;Table4[[#This Row],[Power Class]]&amp;" "&amp;Table4[[#This Row],[RAN4
Release]]</f>
        <v>DC_7A-13A-66A_n66A PC3 Rel-16</v>
      </c>
      <c r="P181" s="29" t="s">
        <v>991</v>
      </c>
      <c r="Q181" s="29"/>
      <c r="R181" s="86">
        <v>0</v>
      </c>
      <c r="S181" s="145">
        <v>0</v>
      </c>
      <c r="T181" s="227">
        <v>0</v>
      </c>
      <c r="U181" s="227">
        <v>0</v>
      </c>
      <c r="V181" s="86"/>
      <c r="W181" s="86"/>
      <c r="X181" s="86"/>
      <c r="Y181" s="86"/>
      <c r="Z181" s="217">
        <v>4</v>
      </c>
      <c r="AA181" s="217">
        <f>Table4[[#This Row],[No. of Component Carriers (LTE)]]+Table4[[#This Row],[No. of Component Carriers (NR)]]</f>
        <v>4</v>
      </c>
      <c r="AB181" s="217">
        <v>3</v>
      </c>
      <c r="AC181" s="217">
        <v>1</v>
      </c>
      <c r="AD181" s="214" t="s">
        <v>373</v>
      </c>
      <c r="AE181" s="29" t="s">
        <v>1235</v>
      </c>
      <c r="AF181" s="29" t="s">
        <v>823</v>
      </c>
      <c r="AG181" s="209"/>
      <c r="AH181" s="29" t="s">
        <v>1029</v>
      </c>
    </row>
    <row r="182" spans="1:34" ht="13">
      <c r="A182" s="29">
        <v>176</v>
      </c>
      <c r="B182" s="26" t="s">
        <v>315</v>
      </c>
      <c r="C182" s="26" t="s">
        <v>800</v>
      </c>
      <c r="D182" s="29"/>
      <c r="E182" s="225">
        <v>2</v>
      </c>
      <c r="F182" s="225">
        <v>2</v>
      </c>
      <c r="G182" s="225">
        <v>7</v>
      </c>
      <c r="H182" s="226">
        <v>66</v>
      </c>
      <c r="I182" s="229">
        <v>71</v>
      </c>
      <c r="J182" s="226" t="s">
        <v>373</v>
      </c>
      <c r="K182" s="226"/>
      <c r="L182" s="226"/>
      <c r="M182" s="27" t="s">
        <v>1075</v>
      </c>
      <c r="N182" s="27" t="s">
        <v>641</v>
      </c>
      <c r="O182" s="26" t="str">
        <f>Table4[[#This Row],[EN-DC Configuration]]&amp;" "&amp;Table4[[#This Row],[Power Class]]&amp;" "&amp;Table4[[#This Row],[RAN4
Release]]</f>
        <v>DC_2A-2A-7A-66A_n71A PC3 Rel-17</v>
      </c>
      <c r="P182" s="29" t="s">
        <v>991</v>
      </c>
      <c r="Q182" s="29"/>
      <c r="R182" s="86">
        <v>0</v>
      </c>
      <c r="S182" s="146">
        <v>0</v>
      </c>
      <c r="T182" s="228">
        <v>0</v>
      </c>
      <c r="U182" s="227">
        <v>0</v>
      </c>
      <c r="V182" s="86"/>
      <c r="W182" s="86"/>
      <c r="X182" s="86"/>
      <c r="Y182" s="86"/>
      <c r="Z182" s="217">
        <v>4</v>
      </c>
      <c r="AA182" s="217">
        <f>Table4[[#This Row],[No. of Component Carriers (LTE)]]+Table4[[#This Row],[No. of Component Carriers (NR)]]</f>
        <v>5</v>
      </c>
      <c r="AB182" s="217">
        <v>4</v>
      </c>
      <c r="AC182" s="217">
        <v>1</v>
      </c>
      <c r="AD182" s="214" t="s">
        <v>373</v>
      </c>
      <c r="AE182" s="29" t="s">
        <v>469</v>
      </c>
      <c r="AF182" s="29" t="s">
        <v>698</v>
      </c>
      <c r="AG182" s="209"/>
      <c r="AH182" s="29" t="s">
        <v>1029</v>
      </c>
    </row>
    <row r="183" spans="1:34" ht="13">
      <c r="A183" s="29">
        <v>177</v>
      </c>
      <c r="B183" s="26" t="s">
        <v>315</v>
      </c>
      <c r="C183" s="26" t="s">
        <v>863</v>
      </c>
      <c r="D183" s="29"/>
      <c r="E183" s="225">
        <v>2</v>
      </c>
      <c r="F183" s="225">
        <v>2</v>
      </c>
      <c r="G183" s="226">
        <v>14</v>
      </c>
      <c r="H183" s="226">
        <v>30</v>
      </c>
      <c r="I183" s="229">
        <v>66</v>
      </c>
      <c r="J183" s="226" t="s">
        <v>373</v>
      </c>
      <c r="K183" s="226"/>
      <c r="L183" s="226"/>
      <c r="M183" s="27" t="s">
        <v>1075</v>
      </c>
      <c r="N183" s="27" t="s">
        <v>641</v>
      </c>
      <c r="O183" s="26" t="str">
        <f>Table4[[#This Row],[EN-DC Configuration]]&amp;" "&amp;Table4[[#This Row],[Power Class]]&amp;" "&amp;Table4[[#This Row],[RAN4
Release]]</f>
        <v>DC_2A-2A-14A-30A_n66A PC3 Rel-17</v>
      </c>
      <c r="P183" s="29" t="s">
        <v>993</v>
      </c>
      <c r="Q183" s="29"/>
      <c r="R183" s="86">
        <v>0</v>
      </c>
      <c r="S183" s="146">
        <v>0</v>
      </c>
      <c r="T183" s="228">
        <v>0</v>
      </c>
      <c r="U183" s="227">
        <v>0</v>
      </c>
      <c r="V183" s="86"/>
      <c r="W183" s="86"/>
      <c r="X183" s="86"/>
      <c r="Y183" s="86"/>
      <c r="Z183" s="217">
        <v>4</v>
      </c>
      <c r="AA183" s="217">
        <f>Table4[[#This Row],[No. of Component Carriers (LTE)]]+Table4[[#This Row],[No. of Component Carriers (NR)]]</f>
        <v>5</v>
      </c>
      <c r="AB183" s="217">
        <v>4</v>
      </c>
      <c r="AC183" s="217">
        <v>1</v>
      </c>
      <c r="AD183" s="214" t="s">
        <v>373</v>
      </c>
      <c r="AE183" s="29" t="s">
        <v>1305</v>
      </c>
      <c r="AF183" s="29" t="s">
        <v>698</v>
      </c>
      <c r="AG183" s="29"/>
      <c r="AH183" s="29" t="s">
        <v>1029</v>
      </c>
    </row>
    <row r="184" spans="1:34" ht="13">
      <c r="A184" s="29">
        <v>178</v>
      </c>
      <c r="B184" s="26" t="s">
        <v>315</v>
      </c>
      <c r="C184" s="26" t="s">
        <v>444</v>
      </c>
      <c r="D184" s="29"/>
      <c r="E184" s="225">
        <v>2</v>
      </c>
      <c r="F184" s="225">
        <v>7</v>
      </c>
      <c r="G184" s="225">
        <v>7</v>
      </c>
      <c r="H184" s="226">
        <v>13</v>
      </c>
      <c r="I184" s="229">
        <v>66</v>
      </c>
      <c r="J184" s="226" t="s">
        <v>373</v>
      </c>
      <c r="K184" s="226"/>
      <c r="L184" s="226"/>
      <c r="M184" s="27" t="s">
        <v>1075</v>
      </c>
      <c r="N184" s="27" t="s">
        <v>452</v>
      </c>
      <c r="O184" s="26" t="str">
        <f>Table4[[#This Row],[EN-DC Configuration]]&amp;" "&amp;Table4[[#This Row],[Power Class]]&amp;" "&amp;Table4[[#This Row],[RAN4
Release]]</f>
        <v>DC_2A-7A-7A-13A_n66A PC3 Rel-16</v>
      </c>
      <c r="P184" s="29" t="s">
        <v>992</v>
      </c>
      <c r="Q184" s="29" t="s">
        <v>632</v>
      </c>
      <c r="R184" s="86"/>
      <c r="S184" s="29"/>
      <c r="T184" s="29"/>
      <c r="U184" s="29"/>
      <c r="V184" s="29"/>
      <c r="W184" s="29"/>
      <c r="X184" s="29"/>
      <c r="Y184" s="29"/>
      <c r="Z184" s="217">
        <v>4</v>
      </c>
      <c r="AA184" s="217">
        <f>Table4[[#This Row],[No. of Component Carriers (LTE)]]+Table4[[#This Row],[No. of Component Carriers (NR)]]</f>
        <v>5</v>
      </c>
      <c r="AB184" s="217">
        <v>4</v>
      </c>
      <c r="AC184" s="217">
        <v>1</v>
      </c>
      <c r="AD184" s="214" t="s">
        <v>373</v>
      </c>
      <c r="AE184" s="29" t="s">
        <v>1328</v>
      </c>
      <c r="AF184" s="29" t="s">
        <v>698</v>
      </c>
      <c r="AG184" s="29"/>
      <c r="AH184" s="29" t="s">
        <v>1029</v>
      </c>
    </row>
    <row r="185" spans="1:34" ht="13">
      <c r="A185" s="29">
        <v>179</v>
      </c>
      <c r="B185" s="26" t="s">
        <v>315</v>
      </c>
      <c r="C185" s="26" t="s">
        <v>443</v>
      </c>
      <c r="D185" s="29"/>
      <c r="E185" s="225">
        <v>2</v>
      </c>
      <c r="F185" s="225">
        <v>7</v>
      </c>
      <c r="G185" s="225">
        <v>7</v>
      </c>
      <c r="H185" s="226">
        <v>66</v>
      </c>
      <c r="I185" s="229">
        <v>66</v>
      </c>
      <c r="J185" s="226" t="s">
        <v>373</v>
      </c>
      <c r="K185" s="226"/>
      <c r="L185" s="226"/>
      <c r="M185" s="27" t="s">
        <v>1075</v>
      </c>
      <c r="N185" s="27" t="s">
        <v>452</v>
      </c>
      <c r="O185" s="26" t="str">
        <f>Table4[[#This Row],[EN-DC Configuration]]&amp;" "&amp;Table4[[#This Row],[Power Class]]&amp;" "&amp;Table4[[#This Row],[RAN4
Release]]</f>
        <v>DC_2A-7A-7A-66A_n66A PC3 Rel-16</v>
      </c>
      <c r="P185" s="29" t="s">
        <v>992</v>
      </c>
      <c r="Q185" s="29" t="s">
        <v>632</v>
      </c>
      <c r="R185" s="86"/>
      <c r="S185" s="29"/>
      <c r="T185" s="29"/>
      <c r="U185" s="29"/>
      <c r="V185" s="29"/>
      <c r="W185" s="29"/>
      <c r="X185" s="29"/>
      <c r="Y185" s="29"/>
      <c r="Z185" s="217">
        <v>4</v>
      </c>
      <c r="AA185" s="217">
        <f>Table4[[#This Row],[No. of Component Carriers (LTE)]]+Table4[[#This Row],[No. of Component Carriers (NR)]]</f>
        <v>5</v>
      </c>
      <c r="AB185" s="217">
        <v>4</v>
      </c>
      <c r="AC185" s="217">
        <v>1</v>
      </c>
      <c r="AD185" s="214" t="s">
        <v>373</v>
      </c>
      <c r="AE185" s="29" t="s">
        <v>525</v>
      </c>
      <c r="AF185" s="29" t="s">
        <v>698</v>
      </c>
      <c r="AG185" s="29"/>
      <c r="AH185" s="29" t="s">
        <v>1029</v>
      </c>
    </row>
    <row r="186" spans="1:34" ht="13">
      <c r="A186" s="29">
        <v>180</v>
      </c>
      <c r="B186" s="26" t="s">
        <v>315</v>
      </c>
      <c r="C186" s="26" t="s">
        <v>771</v>
      </c>
      <c r="D186" s="29"/>
      <c r="E186" s="225">
        <v>2</v>
      </c>
      <c r="F186" s="225">
        <v>7</v>
      </c>
      <c r="G186" s="225">
        <v>7</v>
      </c>
      <c r="H186" s="226">
        <v>66</v>
      </c>
      <c r="I186" s="229">
        <v>77</v>
      </c>
      <c r="J186" s="226" t="s">
        <v>373</v>
      </c>
      <c r="K186" s="226"/>
      <c r="L186" s="226"/>
      <c r="M186" s="27" t="s">
        <v>1075</v>
      </c>
      <c r="N186" s="27" t="s">
        <v>641</v>
      </c>
      <c r="O186" s="26" t="str">
        <f>Table4[[#This Row],[EN-DC Configuration]]&amp;" "&amp;Table4[[#This Row],[Power Class]]&amp;" "&amp;Table4[[#This Row],[RAN4
Release]]</f>
        <v>DC_2A-7A-7A-66A_n77A PC3 Rel-17</v>
      </c>
      <c r="P186" s="29" t="s">
        <v>991</v>
      </c>
      <c r="Q186" s="29"/>
      <c r="R186" s="86">
        <v>0</v>
      </c>
      <c r="S186" s="146">
        <v>0</v>
      </c>
      <c r="T186" s="228">
        <v>0</v>
      </c>
      <c r="U186" s="227">
        <v>0</v>
      </c>
      <c r="V186" s="86"/>
      <c r="W186" s="86"/>
      <c r="X186" s="86"/>
      <c r="Y186" s="86"/>
      <c r="Z186" s="217">
        <v>4</v>
      </c>
      <c r="AA186" s="217">
        <f>Table4[[#This Row],[No. of Component Carriers (LTE)]]+Table4[[#This Row],[No. of Component Carriers (NR)]]</f>
        <v>5</v>
      </c>
      <c r="AB186" s="217">
        <v>4</v>
      </c>
      <c r="AC186" s="217">
        <v>1</v>
      </c>
      <c r="AD186" s="214" t="s">
        <v>373</v>
      </c>
      <c r="AE186" s="29" t="s">
        <v>492</v>
      </c>
      <c r="AF186" s="29" t="s">
        <v>698</v>
      </c>
      <c r="AG186" s="209"/>
      <c r="AH186" s="29" t="s">
        <v>1029</v>
      </c>
    </row>
    <row r="187" spans="1:34" ht="13">
      <c r="A187" s="29">
        <v>181</v>
      </c>
      <c r="B187" s="26" t="s">
        <v>315</v>
      </c>
      <c r="C187" s="26" t="s">
        <v>445</v>
      </c>
      <c r="D187" s="29"/>
      <c r="E187" s="225">
        <v>2</v>
      </c>
      <c r="F187" s="225">
        <v>7</v>
      </c>
      <c r="G187" s="225">
        <v>7</v>
      </c>
      <c r="H187" s="226">
        <v>66</v>
      </c>
      <c r="I187" s="229">
        <v>78</v>
      </c>
      <c r="J187" s="226" t="s">
        <v>373</v>
      </c>
      <c r="K187" s="226"/>
      <c r="L187" s="226"/>
      <c r="M187" s="27" t="s">
        <v>1075</v>
      </c>
      <c r="N187" s="27" t="s">
        <v>452</v>
      </c>
      <c r="O187" s="26" t="str">
        <f>Table4[[#This Row],[EN-DC Configuration]]&amp;" "&amp;Table4[[#This Row],[Power Class]]&amp;" "&amp;Table4[[#This Row],[RAN4
Release]]</f>
        <v>DC_2A-7A-7A-66A_n78A PC3 Rel-16</v>
      </c>
      <c r="P187" s="29" t="s">
        <v>992</v>
      </c>
      <c r="Q187" s="29" t="s">
        <v>632</v>
      </c>
      <c r="R187" s="86"/>
      <c r="S187" s="29"/>
      <c r="T187" s="29"/>
      <c r="U187" s="29"/>
      <c r="V187" s="29"/>
      <c r="W187" s="29"/>
      <c r="X187" s="29"/>
      <c r="Y187" s="29"/>
      <c r="Z187" s="217">
        <v>4</v>
      </c>
      <c r="AA187" s="217">
        <f>Table4[[#This Row],[No. of Component Carriers (LTE)]]+Table4[[#This Row],[No. of Component Carriers (NR)]]</f>
        <v>5</v>
      </c>
      <c r="AB187" s="217">
        <v>4</v>
      </c>
      <c r="AC187" s="217">
        <v>1</v>
      </c>
      <c r="AD187" s="214" t="s">
        <v>373</v>
      </c>
      <c r="AE187" s="29" t="s">
        <v>525</v>
      </c>
      <c r="AF187" s="29" t="s">
        <v>698</v>
      </c>
      <c r="AG187" s="29"/>
      <c r="AH187" s="29" t="s">
        <v>1029</v>
      </c>
    </row>
    <row r="188" spans="1:34" ht="25">
      <c r="A188" s="29">
        <v>182</v>
      </c>
      <c r="B188" s="26" t="s">
        <v>315</v>
      </c>
      <c r="C188" s="26" t="s">
        <v>729</v>
      </c>
      <c r="D188" s="29"/>
      <c r="E188" s="225">
        <v>2</v>
      </c>
      <c r="F188" s="225">
        <v>7</v>
      </c>
      <c r="G188" s="226">
        <v>13</v>
      </c>
      <c r="H188" s="226" t="s">
        <v>373</v>
      </c>
      <c r="I188" s="229">
        <v>66</v>
      </c>
      <c r="J188" s="226" t="s">
        <v>373</v>
      </c>
      <c r="K188" s="226"/>
      <c r="L188" s="226"/>
      <c r="M188" s="27" t="s">
        <v>1075</v>
      </c>
      <c r="N188" s="27" t="s">
        <v>452</v>
      </c>
      <c r="O188" s="26" t="str">
        <f>Table4[[#This Row],[EN-DC Configuration]]&amp;" "&amp;Table4[[#This Row],[Power Class]]&amp;" "&amp;Table4[[#This Row],[RAN4
Release]]</f>
        <v>DC_2A-7C-13A_n66A PC3 Rel-16</v>
      </c>
      <c r="P188" s="29" t="s">
        <v>992</v>
      </c>
      <c r="Q188" s="29" t="s">
        <v>825</v>
      </c>
      <c r="R188" s="86"/>
      <c r="S188" s="29"/>
      <c r="T188" s="29"/>
      <c r="U188" s="227">
        <v>1</v>
      </c>
      <c r="V188" s="86"/>
      <c r="W188" s="86"/>
      <c r="X188" s="86"/>
      <c r="Y188" s="86"/>
      <c r="Z188" s="217">
        <v>4</v>
      </c>
      <c r="AA188" s="217">
        <f>Table4[[#This Row],[No. of Component Carriers (LTE)]]+Table4[[#This Row],[No. of Component Carriers (NR)]]</f>
        <v>5</v>
      </c>
      <c r="AB188" s="217">
        <v>4</v>
      </c>
      <c r="AC188" s="217">
        <v>1</v>
      </c>
      <c r="AD188" s="214" t="s">
        <v>373</v>
      </c>
      <c r="AE188" s="209"/>
      <c r="AF188" s="29" t="s">
        <v>698</v>
      </c>
      <c r="AG188" s="29"/>
      <c r="AH188" s="60" t="s">
        <v>1318</v>
      </c>
    </row>
    <row r="189" spans="1:34" ht="25">
      <c r="A189" s="29">
        <v>183</v>
      </c>
      <c r="B189" s="26" t="s">
        <v>315</v>
      </c>
      <c r="C189" s="26" t="s">
        <v>720</v>
      </c>
      <c r="D189" s="29"/>
      <c r="E189" s="225">
        <v>2</v>
      </c>
      <c r="F189" s="225">
        <v>7</v>
      </c>
      <c r="G189" s="226">
        <v>66</v>
      </c>
      <c r="H189" s="226" t="s">
        <v>373</v>
      </c>
      <c r="I189" s="229">
        <v>66</v>
      </c>
      <c r="J189" s="226" t="s">
        <v>373</v>
      </c>
      <c r="K189" s="226"/>
      <c r="L189" s="226"/>
      <c r="M189" s="27" t="s">
        <v>1075</v>
      </c>
      <c r="N189" s="27" t="s">
        <v>452</v>
      </c>
      <c r="O189" s="26" t="str">
        <f>Table4[[#This Row],[EN-DC Configuration]]&amp;" "&amp;Table4[[#This Row],[Power Class]]&amp;" "&amp;Table4[[#This Row],[RAN4
Release]]</f>
        <v>DC_2A-7C-66A_n66A PC3 Rel-16</v>
      </c>
      <c r="P189" s="29" t="s">
        <v>992</v>
      </c>
      <c r="Q189" s="29" t="s">
        <v>825</v>
      </c>
      <c r="R189" s="86"/>
      <c r="S189" s="29"/>
      <c r="T189" s="29"/>
      <c r="U189" s="227">
        <v>1</v>
      </c>
      <c r="V189" s="86"/>
      <c r="W189" s="86"/>
      <c r="X189" s="86"/>
      <c r="Y189" s="86"/>
      <c r="Z189" s="217">
        <v>4</v>
      </c>
      <c r="AA189" s="217">
        <f>Table4[[#This Row],[No. of Component Carriers (LTE)]]+Table4[[#This Row],[No. of Component Carriers (NR)]]</f>
        <v>5</v>
      </c>
      <c r="AB189" s="217">
        <v>4</v>
      </c>
      <c r="AC189" s="217">
        <v>1</v>
      </c>
      <c r="AD189" s="214" t="s">
        <v>373</v>
      </c>
      <c r="AE189" s="209"/>
      <c r="AF189" s="29" t="s">
        <v>698</v>
      </c>
      <c r="AG189" s="29"/>
      <c r="AH189" s="60" t="s">
        <v>1318</v>
      </c>
    </row>
    <row r="190" spans="1:34" ht="13">
      <c r="A190" s="29">
        <v>184</v>
      </c>
      <c r="B190" s="26" t="s">
        <v>315</v>
      </c>
      <c r="C190" s="26" t="s">
        <v>772</v>
      </c>
      <c r="D190" s="29"/>
      <c r="E190" s="225">
        <v>2</v>
      </c>
      <c r="F190" s="225">
        <v>7</v>
      </c>
      <c r="G190" s="226">
        <v>66</v>
      </c>
      <c r="H190" s="226" t="s">
        <v>373</v>
      </c>
      <c r="I190" s="229">
        <v>77</v>
      </c>
      <c r="J190" s="226" t="s">
        <v>373</v>
      </c>
      <c r="K190" s="226"/>
      <c r="L190" s="226"/>
      <c r="M190" s="27" t="s">
        <v>1075</v>
      </c>
      <c r="N190" s="27" t="s">
        <v>641</v>
      </c>
      <c r="O190" s="26" t="str">
        <f>Table4[[#This Row],[EN-DC Configuration]]&amp;" "&amp;Table4[[#This Row],[Power Class]]&amp;" "&amp;Table4[[#This Row],[RAN4
Release]]</f>
        <v>DC_2A-7C-66A_n77A PC3 Rel-17</v>
      </c>
      <c r="P190" s="29" t="s">
        <v>991</v>
      </c>
      <c r="Q190" s="29"/>
      <c r="R190" s="86">
        <v>0</v>
      </c>
      <c r="S190" s="146">
        <v>0</v>
      </c>
      <c r="T190" s="228">
        <v>0</v>
      </c>
      <c r="U190" s="227">
        <v>0</v>
      </c>
      <c r="V190" s="86"/>
      <c r="W190" s="86"/>
      <c r="X190" s="86"/>
      <c r="Y190" s="86"/>
      <c r="Z190" s="217">
        <v>4</v>
      </c>
      <c r="AA190" s="217">
        <f>Table4[[#This Row],[No. of Component Carriers (LTE)]]+Table4[[#This Row],[No. of Component Carriers (NR)]]</f>
        <v>5</v>
      </c>
      <c r="AB190" s="217">
        <v>4</v>
      </c>
      <c r="AC190" s="217">
        <v>1</v>
      </c>
      <c r="AD190" s="214" t="s">
        <v>373</v>
      </c>
      <c r="AE190" s="29" t="s">
        <v>469</v>
      </c>
      <c r="AF190" s="29" t="s">
        <v>698</v>
      </c>
      <c r="AG190" s="209"/>
      <c r="AH190" s="29" t="s">
        <v>1029</v>
      </c>
    </row>
    <row r="191" spans="1:34" ht="25">
      <c r="A191" s="29">
        <v>185</v>
      </c>
      <c r="B191" s="26" t="s">
        <v>315</v>
      </c>
      <c r="C191" s="26" t="s">
        <v>746</v>
      </c>
      <c r="D191" s="29"/>
      <c r="E191" s="225">
        <v>2</v>
      </c>
      <c r="F191" s="225">
        <v>7</v>
      </c>
      <c r="G191" s="226">
        <v>66</v>
      </c>
      <c r="H191" s="226" t="s">
        <v>373</v>
      </c>
      <c r="I191" s="229">
        <v>78</v>
      </c>
      <c r="J191" s="226" t="s">
        <v>373</v>
      </c>
      <c r="K191" s="226"/>
      <c r="L191" s="226"/>
      <c r="M191" s="27" t="s">
        <v>1075</v>
      </c>
      <c r="N191" s="27" t="s">
        <v>452</v>
      </c>
      <c r="O191" s="26" t="str">
        <f>Table4[[#This Row],[EN-DC Configuration]]&amp;" "&amp;Table4[[#This Row],[Power Class]]&amp;" "&amp;Table4[[#This Row],[RAN4
Release]]</f>
        <v>DC_2A-7C-66A_n78A PC3 Rel-16</v>
      </c>
      <c r="P191" s="29" t="s">
        <v>992</v>
      </c>
      <c r="Q191" s="29" t="s">
        <v>825</v>
      </c>
      <c r="R191" s="86"/>
      <c r="S191" s="29"/>
      <c r="T191" s="29"/>
      <c r="U191" s="227">
        <v>1</v>
      </c>
      <c r="V191" s="86"/>
      <c r="W191" s="86"/>
      <c r="X191" s="86"/>
      <c r="Y191" s="86"/>
      <c r="Z191" s="217">
        <v>4</v>
      </c>
      <c r="AA191" s="217">
        <f>Table4[[#This Row],[No. of Component Carriers (LTE)]]+Table4[[#This Row],[No. of Component Carriers (NR)]]</f>
        <v>5</v>
      </c>
      <c r="AB191" s="217">
        <v>4</v>
      </c>
      <c r="AC191" s="217">
        <v>1</v>
      </c>
      <c r="AD191" s="214" t="s">
        <v>373</v>
      </c>
      <c r="AE191" s="209"/>
      <c r="AF191" s="29" t="s">
        <v>698</v>
      </c>
      <c r="AG191" s="29"/>
      <c r="AH191" s="60" t="s">
        <v>1318</v>
      </c>
    </row>
    <row r="192" spans="1:34" ht="13">
      <c r="A192" s="29">
        <v>186</v>
      </c>
      <c r="B192" s="26" t="s">
        <v>315</v>
      </c>
      <c r="C192" s="26" t="s">
        <v>864</v>
      </c>
      <c r="D192" s="29"/>
      <c r="E192" s="225">
        <v>2</v>
      </c>
      <c r="F192" s="226">
        <v>14</v>
      </c>
      <c r="G192" s="226">
        <v>30</v>
      </c>
      <c r="H192" s="226">
        <v>66</v>
      </c>
      <c r="I192" s="225">
        <v>2</v>
      </c>
      <c r="J192" s="226" t="s">
        <v>373</v>
      </c>
      <c r="K192" s="226"/>
      <c r="L192" s="226"/>
      <c r="M192" s="27" t="s">
        <v>1075</v>
      </c>
      <c r="N192" s="27" t="s">
        <v>641</v>
      </c>
      <c r="O192" s="26" t="str">
        <f>Table4[[#This Row],[EN-DC Configuration]]&amp;" "&amp;Table4[[#This Row],[Power Class]]&amp;" "&amp;Table4[[#This Row],[RAN4
Release]]</f>
        <v>DC_2A-14A-30A-66A_n2A PC3 Rel-17</v>
      </c>
      <c r="P192" s="29" t="s">
        <v>993</v>
      </c>
      <c r="Q192" s="29"/>
      <c r="R192" s="86">
        <v>0</v>
      </c>
      <c r="S192" s="146">
        <v>0</v>
      </c>
      <c r="T192" s="228">
        <v>0</v>
      </c>
      <c r="U192" s="227">
        <v>0</v>
      </c>
      <c r="V192" s="86"/>
      <c r="W192" s="86"/>
      <c r="X192" s="86"/>
      <c r="Y192" s="86"/>
      <c r="Z192" s="217">
        <v>4</v>
      </c>
      <c r="AA192" s="217">
        <f>Table4[[#This Row],[No. of Component Carriers (LTE)]]+Table4[[#This Row],[No. of Component Carriers (NR)]]</f>
        <v>5</v>
      </c>
      <c r="AB192" s="217">
        <v>4</v>
      </c>
      <c r="AC192" s="217">
        <v>1</v>
      </c>
      <c r="AD192" s="214" t="s">
        <v>373</v>
      </c>
      <c r="AE192" s="29" t="s">
        <v>1305</v>
      </c>
      <c r="AF192" s="29" t="s">
        <v>698</v>
      </c>
      <c r="AG192" s="29"/>
      <c r="AH192" s="29" t="s">
        <v>1029</v>
      </c>
    </row>
    <row r="193" spans="1:34" ht="13">
      <c r="A193" s="29">
        <v>187</v>
      </c>
      <c r="B193" s="26" t="s">
        <v>315</v>
      </c>
      <c r="C193" s="26" t="s">
        <v>865</v>
      </c>
      <c r="D193" s="29"/>
      <c r="E193" s="225">
        <v>2</v>
      </c>
      <c r="F193" s="226">
        <v>14</v>
      </c>
      <c r="G193" s="226">
        <v>30</v>
      </c>
      <c r="H193" s="226">
        <v>66</v>
      </c>
      <c r="I193" s="229">
        <v>66</v>
      </c>
      <c r="J193" s="226" t="s">
        <v>373</v>
      </c>
      <c r="K193" s="226"/>
      <c r="L193" s="226"/>
      <c r="M193" s="27" t="s">
        <v>1075</v>
      </c>
      <c r="N193" s="27" t="s">
        <v>641</v>
      </c>
      <c r="O193" s="26" t="str">
        <f>Table4[[#This Row],[EN-DC Configuration]]&amp;" "&amp;Table4[[#This Row],[Power Class]]&amp;" "&amp;Table4[[#This Row],[RAN4
Release]]</f>
        <v>DC_2A-14A-30A-66A_n66A PC3 Rel-17</v>
      </c>
      <c r="P193" s="29" t="s">
        <v>993</v>
      </c>
      <c r="Q193" s="29"/>
      <c r="R193" s="86">
        <v>0</v>
      </c>
      <c r="S193" s="146">
        <v>0</v>
      </c>
      <c r="T193" s="228">
        <v>0</v>
      </c>
      <c r="U193" s="227">
        <v>0</v>
      </c>
      <c r="V193" s="86"/>
      <c r="W193" s="86"/>
      <c r="X193" s="86"/>
      <c r="Y193" s="86"/>
      <c r="Z193" s="217">
        <v>4</v>
      </c>
      <c r="AA193" s="217">
        <f>Table4[[#This Row],[No. of Component Carriers (LTE)]]+Table4[[#This Row],[No. of Component Carriers (NR)]]</f>
        <v>5</v>
      </c>
      <c r="AB193" s="217">
        <v>4</v>
      </c>
      <c r="AC193" s="217">
        <v>1</v>
      </c>
      <c r="AD193" s="214" t="s">
        <v>373</v>
      </c>
      <c r="AE193" s="29" t="s">
        <v>1305</v>
      </c>
      <c r="AF193" s="29" t="s">
        <v>698</v>
      </c>
      <c r="AG193" s="29"/>
      <c r="AH193" s="29" t="s">
        <v>1029</v>
      </c>
    </row>
    <row r="194" spans="1:34" ht="13">
      <c r="A194" s="29">
        <v>188</v>
      </c>
      <c r="B194" s="26" t="s">
        <v>315</v>
      </c>
      <c r="C194" s="26" t="s">
        <v>866</v>
      </c>
      <c r="D194" s="29"/>
      <c r="E194" s="225">
        <v>2</v>
      </c>
      <c r="F194" s="226">
        <v>14</v>
      </c>
      <c r="G194" s="226">
        <v>66</v>
      </c>
      <c r="H194" s="226">
        <v>66</v>
      </c>
      <c r="I194" s="225">
        <v>2</v>
      </c>
      <c r="J194" s="226" t="s">
        <v>373</v>
      </c>
      <c r="K194" s="226"/>
      <c r="L194" s="226"/>
      <c r="M194" s="27" t="s">
        <v>1075</v>
      </c>
      <c r="N194" s="27" t="s">
        <v>892</v>
      </c>
      <c r="O194" s="26" t="str">
        <f>Table4[[#This Row],[EN-DC Configuration]]&amp;" "&amp;Table4[[#This Row],[Power Class]]&amp;" "&amp;Table4[[#This Row],[RAN4
Release]]</f>
        <v>DC_2A-14A-66A-66A_n2A PC3 Rel-16</v>
      </c>
      <c r="P194" s="29" t="s">
        <v>992</v>
      </c>
      <c r="Q194" s="29"/>
      <c r="R194" s="86"/>
      <c r="S194" s="29"/>
      <c r="T194" s="228">
        <v>1</v>
      </c>
      <c r="U194" s="227">
        <v>0</v>
      </c>
      <c r="V194" s="86"/>
      <c r="W194" s="86"/>
      <c r="X194" s="86"/>
      <c r="Y194" s="86"/>
      <c r="Z194" s="217">
        <v>4</v>
      </c>
      <c r="AA194" s="217">
        <f>Table4[[#This Row],[No. of Component Carriers (LTE)]]+Table4[[#This Row],[No. of Component Carriers (NR)]]</f>
        <v>5</v>
      </c>
      <c r="AB194" s="217">
        <v>4</v>
      </c>
      <c r="AC194" s="217">
        <v>1</v>
      </c>
      <c r="AD194" s="214" t="s">
        <v>373</v>
      </c>
      <c r="AE194" s="29" t="s">
        <v>1305</v>
      </c>
      <c r="AF194" s="29" t="s">
        <v>698</v>
      </c>
      <c r="AG194" s="29"/>
      <c r="AH194" s="29" t="s">
        <v>1029</v>
      </c>
    </row>
    <row r="195" spans="1:34" ht="13">
      <c r="A195" s="29">
        <v>189</v>
      </c>
      <c r="B195" s="26" t="s">
        <v>315</v>
      </c>
      <c r="C195" s="26" t="s">
        <v>867</v>
      </c>
      <c r="D195" s="29"/>
      <c r="E195" s="225">
        <v>2</v>
      </c>
      <c r="F195" s="226">
        <v>14</v>
      </c>
      <c r="G195" s="226">
        <v>66</v>
      </c>
      <c r="H195" s="226">
        <v>66</v>
      </c>
      <c r="I195" s="229">
        <v>30</v>
      </c>
      <c r="J195" s="226" t="s">
        <v>373</v>
      </c>
      <c r="K195" s="226"/>
      <c r="L195" s="226"/>
      <c r="M195" s="27" t="s">
        <v>1075</v>
      </c>
      <c r="N195" s="27" t="s">
        <v>641</v>
      </c>
      <c r="O195" s="26" t="str">
        <f>Table4[[#This Row],[EN-DC Configuration]]&amp;" "&amp;Table4[[#This Row],[Power Class]]&amp;" "&amp;Table4[[#This Row],[RAN4
Release]]</f>
        <v>DC_2A-14A-66A-66A_n30A PC3 Rel-17</v>
      </c>
      <c r="P195" s="29" t="s">
        <v>991</v>
      </c>
      <c r="Q195" s="29"/>
      <c r="R195" s="86">
        <v>0</v>
      </c>
      <c r="S195" s="86">
        <v>0</v>
      </c>
      <c r="T195" s="228"/>
      <c r="U195" s="227">
        <v>0</v>
      </c>
      <c r="V195" s="86"/>
      <c r="W195" s="86"/>
      <c r="X195" s="86"/>
      <c r="Y195" s="86"/>
      <c r="Z195" s="217">
        <v>4</v>
      </c>
      <c r="AA195" s="217">
        <f>Table4[[#This Row],[No. of Component Carriers (LTE)]]+Table4[[#This Row],[No. of Component Carriers (NR)]]</f>
        <v>5</v>
      </c>
      <c r="AB195" s="217">
        <v>4</v>
      </c>
      <c r="AC195" s="217">
        <v>1</v>
      </c>
      <c r="AD195" s="214" t="s">
        <v>373</v>
      </c>
      <c r="AE195" s="29" t="s">
        <v>1305</v>
      </c>
      <c r="AF195" s="29" t="s">
        <v>698</v>
      </c>
      <c r="AG195" s="29"/>
      <c r="AH195" s="29" t="s">
        <v>1029</v>
      </c>
    </row>
    <row r="196" spans="1:34" ht="13">
      <c r="A196" s="29">
        <v>190</v>
      </c>
      <c r="B196" s="26" t="s">
        <v>315</v>
      </c>
      <c r="C196" s="26" t="s">
        <v>1044</v>
      </c>
      <c r="D196" s="29"/>
      <c r="E196" s="225">
        <v>2</v>
      </c>
      <c r="F196" s="226">
        <v>66</v>
      </c>
      <c r="G196" s="226" t="s">
        <v>373</v>
      </c>
      <c r="H196" s="226" t="s">
        <v>373</v>
      </c>
      <c r="I196" s="229">
        <v>71</v>
      </c>
      <c r="J196" s="226" t="s">
        <v>373</v>
      </c>
      <c r="K196" s="226"/>
      <c r="L196" s="226"/>
      <c r="M196" s="27" t="s">
        <v>1075</v>
      </c>
      <c r="N196" s="27" t="s">
        <v>452</v>
      </c>
      <c r="O196" s="26" t="str">
        <f>Table4[[#This Row],[EN-DC Configuration]]&amp;" "&amp;Table4[[#This Row],[Power Class]]&amp;" "&amp;Table4[[#This Row],[RAN4
Release]]</f>
        <v>DC_2A-66C-(n)71AA PC3 Rel-16</v>
      </c>
      <c r="P196" s="29" t="s">
        <v>991</v>
      </c>
      <c r="Q196" s="29"/>
      <c r="R196" s="86">
        <v>0</v>
      </c>
      <c r="S196" s="145">
        <v>0</v>
      </c>
      <c r="T196" s="228">
        <v>0</v>
      </c>
      <c r="U196" s="86">
        <v>0</v>
      </c>
      <c r="V196" s="86">
        <v>0</v>
      </c>
      <c r="W196" s="86">
        <v>0</v>
      </c>
      <c r="X196" s="86">
        <v>0</v>
      </c>
      <c r="Y196" s="86">
        <v>0</v>
      </c>
      <c r="Z196" s="217">
        <v>4</v>
      </c>
      <c r="AA196" s="217">
        <f>Table4[[#This Row],[No. of Component Carriers (LTE)]]+Table4[[#This Row],[No. of Component Carriers (NR)]]</f>
        <v>5</v>
      </c>
      <c r="AB196" s="217">
        <v>4</v>
      </c>
      <c r="AC196" s="217">
        <v>1</v>
      </c>
      <c r="AD196" s="214" t="s">
        <v>373</v>
      </c>
      <c r="AE196" s="29" t="s">
        <v>467</v>
      </c>
      <c r="AF196" s="29" t="s">
        <v>698</v>
      </c>
      <c r="AG196" s="232"/>
      <c r="AH196" s="29" t="s">
        <v>1029</v>
      </c>
    </row>
    <row r="197" spans="1:34" ht="13">
      <c r="A197" s="29">
        <v>191</v>
      </c>
      <c r="B197" s="26" t="s">
        <v>315</v>
      </c>
      <c r="C197" s="26" t="s">
        <v>735</v>
      </c>
      <c r="D197" s="29"/>
      <c r="E197" s="225">
        <v>7</v>
      </c>
      <c r="F197" s="225">
        <v>7</v>
      </c>
      <c r="G197" s="226">
        <v>13</v>
      </c>
      <c r="H197" s="226">
        <v>66</v>
      </c>
      <c r="I197" s="229">
        <v>66</v>
      </c>
      <c r="J197" s="226" t="s">
        <v>373</v>
      </c>
      <c r="K197" s="226"/>
      <c r="L197" s="226"/>
      <c r="M197" s="27" t="s">
        <v>1075</v>
      </c>
      <c r="N197" s="27" t="s">
        <v>641</v>
      </c>
      <c r="O197" s="26" t="str">
        <f>Table4[[#This Row],[EN-DC Configuration]]&amp;" "&amp;Table4[[#This Row],[Power Class]]&amp;" "&amp;Table4[[#This Row],[RAN4
Release]]</f>
        <v>DC_7A-7A-13A-66A_n66A PC3 Rel-17</v>
      </c>
      <c r="P197" s="29" t="s">
        <v>991</v>
      </c>
      <c r="Q197" s="29"/>
      <c r="R197" s="86">
        <v>0</v>
      </c>
      <c r="S197" s="146">
        <v>0</v>
      </c>
      <c r="T197" s="228">
        <v>0</v>
      </c>
      <c r="U197" s="227">
        <v>0</v>
      </c>
      <c r="V197" s="86"/>
      <c r="W197" s="86"/>
      <c r="X197" s="86"/>
      <c r="Y197" s="86"/>
      <c r="Z197" s="217">
        <v>4</v>
      </c>
      <c r="AA197" s="217">
        <f>Table4[[#This Row],[No. of Component Carriers (LTE)]]+Table4[[#This Row],[No. of Component Carriers (NR)]]</f>
        <v>5</v>
      </c>
      <c r="AB197" s="217">
        <v>4</v>
      </c>
      <c r="AC197" s="217">
        <v>1</v>
      </c>
      <c r="AD197" s="214" t="s">
        <v>373</v>
      </c>
      <c r="AE197" s="29" t="s">
        <v>492</v>
      </c>
      <c r="AF197" s="29" t="s">
        <v>698</v>
      </c>
      <c r="AG197" s="209"/>
      <c r="AH197" s="29" t="s">
        <v>1029</v>
      </c>
    </row>
    <row r="198" spans="1:34" ht="13">
      <c r="A198" s="29">
        <v>192</v>
      </c>
      <c r="B198" s="26" t="s">
        <v>315</v>
      </c>
      <c r="C198" s="26" t="s">
        <v>758</v>
      </c>
      <c r="D198" s="29"/>
      <c r="E198" s="225">
        <v>7</v>
      </c>
      <c r="F198" s="225">
        <v>7</v>
      </c>
      <c r="G198" s="226">
        <v>25</v>
      </c>
      <c r="H198" s="226">
        <v>66</v>
      </c>
      <c r="I198" s="229">
        <v>78</v>
      </c>
      <c r="J198" s="226" t="s">
        <v>373</v>
      </c>
      <c r="K198" s="226"/>
      <c r="L198" s="226"/>
      <c r="M198" s="27" t="s">
        <v>1075</v>
      </c>
      <c r="N198" s="27" t="s">
        <v>641</v>
      </c>
      <c r="O198" s="26" t="str">
        <f>Table4[[#This Row],[EN-DC Configuration]]&amp;" "&amp;Table4[[#This Row],[Power Class]]&amp;" "&amp;Table4[[#This Row],[RAN4
Release]]</f>
        <v>DC_7A-7A-25A-66A_n78A PC3 Rel-17</v>
      </c>
      <c r="P198" s="29" t="s">
        <v>991</v>
      </c>
      <c r="Q198" s="29"/>
      <c r="R198" s="86">
        <v>0</v>
      </c>
      <c r="S198" s="146">
        <v>0</v>
      </c>
      <c r="T198" s="228">
        <v>0</v>
      </c>
      <c r="U198" s="227">
        <v>0</v>
      </c>
      <c r="V198" s="86"/>
      <c r="W198" s="86"/>
      <c r="X198" s="86"/>
      <c r="Y198" s="86"/>
      <c r="Z198" s="217">
        <v>4</v>
      </c>
      <c r="AA198" s="217">
        <f>Table4[[#This Row],[No. of Component Carriers (LTE)]]+Table4[[#This Row],[No. of Component Carriers (NR)]]</f>
        <v>5</v>
      </c>
      <c r="AB198" s="217">
        <v>4</v>
      </c>
      <c r="AC198" s="217">
        <v>1</v>
      </c>
      <c r="AD198" s="214" t="s">
        <v>373</v>
      </c>
      <c r="AE198" s="29" t="s">
        <v>469</v>
      </c>
      <c r="AF198" s="29" t="s">
        <v>698</v>
      </c>
      <c r="AG198" s="209"/>
      <c r="AH198" s="29" t="s">
        <v>1029</v>
      </c>
    </row>
    <row r="199" spans="1:34" ht="13">
      <c r="A199" s="29">
        <v>193</v>
      </c>
      <c r="B199" s="26" t="s">
        <v>315</v>
      </c>
      <c r="C199" s="26" t="s">
        <v>803</v>
      </c>
      <c r="D199" s="29"/>
      <c r="E199" s="225">
        <v>7</v>
      </c>
      <c r="F199" s="226">
        <v>13</v>
      </c>
      <c r="G199" s="226" t="s">
        <v>373</v>
      </c>
      <c r="H199" s="226" t="s">
        <v>373</v>
      </c>
      <c r="I199" s="229">
        <v>66</v>
      </c>
      <c r="J199" s="226" t="s">
        <v>373</v>
      </c>
      <c r="K199" s="226"/>
      <c r="L199" s="226"/>
      <c r="M199" s="27" t="s">
        <v>1075</v>
      </c>
      <c r="N199" s="27" t="s">
        <v>452</v>
      </c>
      <c r="O199" s="26" t="str">
        <f>Table4[[#This Row],[EN-DC Configuration]]&amp;" "&amp;Table4[[#This Row],[Power Class]]&amp;" "&amp;Table4[[#This Row],[RAN4
Release]]</f>
        <v>DC_7C-13A-66A_n66A PC3 Rel-16</v>
      </c>
      <c r="P199" s="29" t="s">
        <v>991</v>
      </c>
      <c r="Q199" s="29"/>
      <c r="R199" s="86">
        <v>0</v>
      </c>
      <c r="S199" s="145">
        <v>0</v>
      </c>
      <c r="T199" s="227">
        <v>0</v>
      </c>
      <c r="U199" s="227">
        <v>0</v>
      </c>
      <c r="V199" s="86"/>
      <c r="W199" s="86"/>
      <c r="X199" s="86"/>
      <c r="Y199" s="86"/>
      <c r="Z199" s="217">
        <v>4</v>
      </c>
      <c r="AA199" s="217">
        <f>Table4[[#This Row],[No. of Component Carriers (LTE)]]+Table4[[#This Row],[No. of Component Carriers (NR)]]</f>
        <v>5</v>
      </c>
      <c r="AB199" s="217">
        <v>4</v>
      </c>
      <c r="AC199" s="217">
        <v>1</v>
      </c>
      <c r="AD199" s="214" t="s">
        <v>373</v>
      </c>
      <c r="AE199" s="29" t="s">
        <v>469</v>
      </c>
      <c r="AF199" s="29" t="s">
        <v>698</v>
      </c>
      <c r="AG199" s="209"/>
      <c r="AH199" s="29" t="s">
        <v>1029</v>
      </c>
    </row>
    <row r="200" spans="1:34" ht="13">
      <c r="A200" s="29">
        <v>194</v>
      </c>
      <c r="B200" s="26" t="s">
        <v>315</v>
      </c>
      <c r="C200" s="26" t="s">
        <v>868</v>
      </c>
      <c r="D200" s="29"/>
      <c r="E200" s="226">
        <v>14</v>
      </c>
      <c r="F200" s="226">
        <v>30</v>
      </c>
      <c r="G200" s="226">
        <v>66</v>
      </c>
      <c r="H200" s="226">
        <v>66</v>
      </c>
      <c r="I200" s="225">
        <v>2</v>
      </c>
      <c r="J200" s="226" t="s">
        <v>373</v>
      </c>
      <c r="K200" s="226"/>
      <c r="L200" s="226"/>
      <c r="M200" s="27" t="s">
        <v>1075</v>
      </c>
      <c r="N200" s="27" t="s">
        <v>641</v>
      </c>
      <c r="O200" s="26" t="str">
        <f>Table4[[#This Row],[EN-DC Configuration]]&amp;" "&amp;Table4[[#This Row],[Power Class]]&amp;" "&amp;Table4[[#This Row],[RAN4
Release]]</f>
        <v>DC_14A-30A-66A-66A_n2A PC3 Rel-17</v>
      </c>
      <c r="P200" s="29" t="s">
        <v>993</v>
      </c>
      <c r="Q200" s="29"/>
      <c r="R200" s="86">
        <v>0</v>
      </c>
      <c r="S200" s="146">
        <v>0</v>
      </c>
      <c r="T200" s="228">
        <v>0</v>
      </c>
      <c r="U200" s="227">
        <v>0</v>
      </c>
      <c r="V200" s="86"/>
      <c r="W200" s="86"/>
      <c r="X200" s="86"/>
      <c r="Y200" s="86"/>
      <c r="Z200" s="217">
        <v>4</v>
      </c>
      <c r="AA200" s="217">
        <f>Table4[[#This Row],[No. of Component Carriers (LTE)]]+Table4[[#This Row],[No. of Component Carriers (NR)]]</f>
        <v>5</v>
      </c>
      <c r="AB200" s="217">
        <v>4</v>
      </c>
      <c r="AC200" s="217">
        <v>1</v>
      </c>
      <c r="AD200" s="214" t="s">
        <v>373</v>
      </c>
      <c r="AE200" s="29" t="s">
        <v>1305</v>
      </c>
      <c r="AF200" s="29" t="s">
        <v>869</v>
      </c>
      <c r="AG200" s="29"/>
      <c r="AH200" s="29" t="s">
        <v>1029</v>
      </c>
    </row>
    <row r="201" spans="1:34" ht="13">
      <c r="A201" s="29">
        <v>195</v>
      </c>
      <c r="B201" s="26" t="s">
        <v>315</v>
      </c>
      <c r="C201" s="26" t="s">
        <v>789</v>
      </c>
      <c r="D201" s="26"/>
      <c r="E201" s="225">
        <v>2</v>
      </c>
      <c r="F201" s="225">
        <v>7</v>
      </c>
      <c r="G201" s="226">
        <v>66</v>
      </c>
      <c r="H201" s="226" t="s">
        <v>373</v>
      </c>
      <c r="I201" s="229">
        <v>77</v>
      </c>
      <c r="J201" s="229">
        <v>77</v>
      </c>
      <c r="K201" s="226" t="s">
        <v>373</v>
      </c>
      <c r="L201" s="226" t="s">
        <v>373</v>
      </c>
      <c r="M201" s="27" t="s">
        <v>1075</v>
      </c>
      <c r="N201" s="27" t="s">
        <v>641</v>
      </c>
      <c r="O201" s="26" t="str">
        <f>Table4[[#This Row],[EN-DC Configuration]]&amp;" "&amp;Table4[[#This Row],[Power Class]]&amp;" "&amp;Table4[[#This Row],[RAN4
Release]]</f>
        <v>DC_2A-7A-66A_n77(2A) PC3 Rel-17</v>
      </c>
      <c r="P201" s="29" t="s">
        <v>991</v>
      </c>
      <c r="Q201" s="29"/>
      <c r="R201" s="86">
        <v>0</v>
      </c>
      <c r="S201" s="146">
        <v>0</v>
      </c>
      <c r="T201" s="228">
        <v>0</v>
      </c>
      <c r="U201" s="227">
        <v>0</v>
      </c>
      <c r="V201" s="86"/>
      <c r="W201" s="86"/>
      <c r="X201" s="86"/>
      <c r="Y201" s="86"/>
      <c r="Z201" s="217">
        <v>4</v>
      </c>
      <c r="AA201" s="217">
        <f>Table4[[#This Row],[No. of Component Carriers (LTE)]]+Table4[[#This Row],[No. of Component Carriers (NR)]]</f>
        <v>5</v>
      </c>
      <c r="AB201" s="217">
        <v>3</v>
      </c>
      <c r="AC201" s="217">
        <v>2</v>
      </c>
      <c r="AD201" s="214" t="s">
        <v>459</v>
      </c>
      <c r="AE201" s="29" t="s">
        <v>492</v>
      </c>
      <c r="AF201" s="29" t="s">
        <v>831</v>
      </c>
      <c r="AG201" s="209"/>
      <c r="AH201" s="29" t="s">
        <v>1029</v>
      </c>
    </row>
    <row r="202" spans="1:34" ht="13">
      <c r="A202" s="29">
        <v>196</v>
      </c>
      <c r="B202" s="26" t="s">
        <v>315</v>
      </c>
      <c r="C202" s="26" t="s">
        <v>762</v>
      </c>
      <c r="D202" s="26"/>
      <c r="E202" s="225">
        <v>2</v>
      </c>
      <c r="F202" s="225">
        <v>7</v>
      </c>
      <c r="G202" s="226">
        <v>66</v>
      </c>
      <c r="H202" s="226" t="s">
        <v>373</v>
      </c>
      <c r="I202" s="229">
        <v>78</v>
      </c>
      <c r="J202" s="229">
        <v>78</v>
      </c>
      <c r="K202" s="226" t="s">
        <v>373</v>
      </c>
      <c r="L202" s="226" t="s">
        <v>373</v>
      </c>
      <c r="M202" s="27" t="s">
        <v>1075</v>
      </c>
      <c r="N202" s="27" t="s">
        <v>452</v>
      </c>
      <c r="O202" s="26" t="str">
        <f>Table4[[#This Row],[EN-DC Configuration]]&amp;" "&amp;Table4[[#This Row],[Power Class]]&amp;" "&amp;Table4[[#This Row],[RAN4
Release]]</f>
        <v>DC_2A-7A-66A_n78(2A) PC3 Rel-16</v>
      </c>
      <c r="P202" s="29" t="s">
        <v>991</v>
      </c>
      <c r="Q202" s="29"/>
      <c r="R202" s="86">
        <v>0</v>
      </c>
      <c r="S202" s="145">
        <v>0</v>
      </c>
      <c r="T202" s="227">
        <v>0</v>
      </c>
      <c r="U202" s="227">
        <v>0</v>
      </c>
      <c r="V202" s="86"/>
      <c r="W202" s="86"/>
      <c r="X202" s="86"/>
      <c r="Y202" s="86"/>
      <c r="Z202" s="217">
        <v>4</v>
      </c>
      <c r="AA202" s="217">
        <f>Table4[[#This Row],[No. of Component Carriers (LTE)]]+Table4[[#This Row],[No. of Component Carriers (NR)]]</f>
        <v>5</v>
      </c>
      <c r="AB202" s="217">
        <v>3</v>
      </c>
      <c r="AC202" s="217">
        <v>2</v>
      </c>
      <c r="AD202" s="214" t="s">
        <v>459</v>
      </c>
      <c r="AE202" s="29" t="s">
        <v>469</v>
      </c>
      <c r="AF202" s="29" t="s">
        <v>831</v>
      </c>
      <c r="AG202" s="209"/>
      <c r="AH202" s="29" t="s">
        <v>1029</v>
      </c>
    </row>
    <row r="203" spans="1:34" ht="12.75" customHeight="1">
      <c r="A203" s="29">
        <v>197</v>
      </c>
      <c r="B203" s="26" t="s">
        <v>315</v>
      </c>
      <c r="C203" s="26" t="s">
        <v>773</v>
      </c>
      <c r="D203" s="26"/>
      <c r="E203" s="225">
        <v>2</v>
      </c>
      <c r="F203" s="225">
        <v>7</v>
      </c>
      <c r="G203" s="225">
        <v>7</v>
      </c>
      <c r="H203" s="226">
        <v>66</v>
      </c>
      <c r="I203" s="229">
        <v>77</v>
      </c>
      <c r="J203" s="229">
        <v>77</v>
      </c>
      <c r="K203" s="226" t="s">
        <v>373</v>
      </c>
      <c r="L203" s="226" t="s">
        <v>373</v>
      </c>
      <c r="M203" s="27" t="s">
        <v>1075</v>
      </c>
      <c r="N203" s="27" t="s">
        <v>641</v>
      </c>
      <c r="O203" s="26" t="str">
        <f>Table4[[#This Row],[EN-DC Configuration]]&amp;" "&amp;Table4[[#This Row],[Power Class]]&amp;" "&amp;Table4[[#This Row],[RAN4
Release]]</f>
        <v>DC_2A-7A-7A-66A_n77(2A) PC3 Rel-17</v>
      </c>
      <c r="P203" s="29" t="s">
        <v>991</v>
      </c>
      <c r="Q203" s="29"/>
      <c r="R203" s="86">
        <v>0</v>
      </c>
      <c r="S203" s="146">
        <v>0</v>
      </c>
      <c r="T203" s="228">
        <v>0</v>
      </c>
      <c r="U203" s="227">
        <v>0</v>
      </c>
      <c r="V203" s="86"/>
      <c r="W203" s="86"/>
      <c r="X203" s="86"/>
      <c r="Y203" s="86"/>
      <c r="Z203" s="217">
        <v>4</v>
      </c>
      <c r="AA203" s="217">
        <f>Table4[[#This Row],[No. of Component Carriers (LTE)]]+Table4[[#This Row],[No. of Component Carriers (NR)]]</f>
        <v>6</v>
      </c>
      <c r="AB203" s="217">
        <v>4</v>
      </c>
      <c r="AC203" s="217">
        <v>2</v>
      </c>
      <c r="AD203" s="214" t="s">
        <v>459</v>
      </c>
      <c r="AE203" s="29" t="s">
        <v>492</v>
      </c>
      <c r="AF203" s="29" t="s">
        <v>832</v>
      </c>
      <c r="AG203" s="209"/>
      <c r="AH203" s="29" t="s">
        <v>1029</v>
      </c>
    </row>
    <row r="204" spans="1:34" ht="13">
      <c r="A204" s="29">
        <v>198</v>
      </c>
      <c r="B204" s="26" t="s">
        <v>315</v>
      </c>
      <c r="C204" s="26" t="s">
        <v>747</v>
      </c>
      <c r="D204" s="26"/>
      <c r="E204" s="225">
        <v>2</v>
      </c>
      <c r="F204" s="225">
        <v>7</v>
      </c>
      <c r="G204" s="225">
        <v>7</v>
      </c>
      <c r="H204" s="226">
        <v>66</v>
      </c>
      <c r="I204" s="229">
        <v>78</v>
      </c>
      <c r="J204" s="229">
        <v>78</v>
      </c>
      <c r="K204" s="226" t="s">
        <v>373</v>
      </c>
      <c r="L204" s="226" t="s">
        <v>373</v>
      </c>
      <c r="M204" s="27" t="s">
        <v>1075</v>
      </c>
      <c r="N204" s="27" t="s">
        <v>452</v>
      </c>
      <c r="O204" s="26" t="str">
        <f>Table4[[#This Row],[EN-DC Configuration]]&amp;" "&amp;Table4[[#This Row],[Power Class]]&amp;" "&amp;Table4[[#This Row],[RAN4
Release]]</f>
        <v>DC_2A-7A-7A-66A_n78(2A) PC3 Rel-16</v>
      </c>
      <c r="P204" s="29" t="s">
        <v>991</v>
      </c>
      <c r="Q204" s="29"/>
      <c r="R204" s="86">
        <v>0</v>
      </c>
      <c r="S204" s="145">
        <v>0</v>
      </c>
      <c r="T204" s="227">
        <v>0</v>
      </c>
      <c r="U204" s="227">
        <v>0</v>
      </c>
      <c r="V204" s="86"/>
      <c r="W204" s="86"/>
      <c r="X204" s="86"/>
      <c r="Y204" s="86"/>
      <c r="Z204" s="217">
        <v>4</v>
      </c>
      <c r="AA204" s="217">
        <f>Table4[[#This Row],[No. of Component Carriers (LTE)]]+Table4[[#This Row],[No. of Component Carriers (NR)]]</f>
        <v>6</v>
      </c>
      <c r="AB204" s="217">
        <v>4</v>
      </c>
      <c r="AC204" s="217">
        <v>2</v>
      </c>
      <c r="AD204" s="214" t="s">
        <v>459</v>
      </c>
      <c r="AE204" s="29" t="s">
        <v>469</v>
      </c>
      <c r="AF204" s="29" t="s">
        <v>832</v>
      </c>
      <c r="AG204" s="209"/>
      <c r="AH204" s="29" t="s">
        <v>1029</v>
      </c>
    </row>
    <row r="205" spans="1:34" ht="13">
      <c r="A205" s="29">
        <v>199</v>
      </c>
      <c r="B205" s="26" t="s">
        <v>315</v>
      </c>
      <c r="C205" s="26" t="s">
        <v>774</v>
      </c>
      <c r="D205" s="26"/>
      <c r="E205" s="225">
        <v>2</v>
      </c>
      <c r="F205" s="225">
        <v>7</v>
      </c>
      <c r="G205" s="226">
        <v>66</v>
      </c>
      <c r="H205" s="226" t="s">
        <v>373</v>
      </c>
      <c r="I205" s="229">
        <v>77</v>
      </c>
      <c r="J205" s="229">
        <v>77</v>
      </c>
      <c r="K205" s="226" t="s">
        <v>373</v>
      </c>
      <c r="L205" s="226" t="s">
        <v>373</v>
      </c>
      <c r="M205" s="27" t="s">
        <v>1075</v>
      </c>
      <c r="N205" s="27" t="s">
        <v>641</v>
      </c>
      <c r="O205" s="26" t="str">
        <f>Table4[[#This Row],[EN-DC Configuration]]&amp;" "&amp;Table4[[#This Row],[Power Class]]&amp;" "&amp;Table4[[#This Row],[RAN4
Release]]</f>
        <v>DC_2A-7C-66A_n77(2A) PC3 Rel-17</v>
      </c>
      <c r="P205" s="29" t="s">
        <v>991</v>
      </c>
      <c r="Q205" s="29"/>
      <c r="R205" s="86">
        <v>0</v>
      </c>
      <c r="S205" s="146">
        <v>0</v>
      </c>
      <c r="T205" s="228">
        <v>0</v>
      </c>
      <c r="U205" s="227">
        <v>0</v>
      </c>
      <c r="V205" s="86"/>
      <c r="W205" s="86"/>
      <c r="X205" s="86"/>
      <c r="Y205" s="86"/>
      <c r="Z205" s="217">
        <v>4</v>
      </c>
      <c r="AA205" s="217">
        <f>Table4[[#This Row],[No. of Component Carriers (LTE)]]+Table4[[#This Row],[No. of Component Carriers (NR)]]</f>
        <v>6</v>
      </c>
      <c r="AB205" s="217">
        <v>4</v>
      </c>
      <c r="AC205" s="217">
        <v>2</v>
      </c>
      <c r="AD205" s="214" t="s">
        <v>459</v>
      </c>
      <c r="AE205" s="29" t="s">
        <v>469</v>
      </c>
      <c r="AF205" s="29" t="s">
        <v>832</v>
      </c>
      <c r="AG205" s="209"/>
      <c r="AH205" s="29" t="s">
        <v>1029</v>
      </c>
    </row>
    <row r="206" spans="1:34" ht="13">
      <c r="A206" s="29">
        <v>200</v>
      </c>
      <c r="B206" s="26" t="s">
        <v>315</v>
      </c>
      <c r="C206" s="26" t="s">
        <v>748</v>
      </c>
      <c r="D206" s="26"/>
      <c r="E206" s="225">
        <v>2</v>
      </c>
      <c r="F206" s="225">
        <v>7</v>
      </c>
      <c r="G206" s="226">
        <v>66</v>
      </c>
      <c r="H206" s="226" t="s">
        <v>373</v>
      </c>
      <c r="I206" s="229">
        <v>78</v>
      </c>
      <c r="J206" s="229">
        <v>78</v>
      </c>
      <c r="K206" s="226" t="s">
        <v>373</v>
      </c>
      <c r="L206" s="226" t="s">
        <v>373</v>
      </c>
      <c r="M206" s="27" t="s">
        <v>1075</v>
      </c>
      <c r="N206" s="27" t="s">
        <v>452</v>
      </c>
      <c r="O206" s="26" t="str">
        <f>Table4[[#This Row],[EN-DC Configuration]]&amp;" "&amp;Table4[[#This Row],[Power Class]]&amp;" "&amp;Table4[[#This Row],[RAN4
Release]]</f>
        <v>DC_2A-7C-66A_n78(2A) PC3 Rel-16</v>
      </c>
      <c r="P206" s="29" t="s">
        <v>991</v>
      </c>
      <c r="Q206" s="29"/>
      <c r="R206" s="86">
        <v>0</v>
      </c>
      <c r="S206" s="145">
        <v>0</v>
      </c>
      <c r="T206" s="227">
        <v>0</v>
      </c>
      <c r="U206" s="227">
        <v>0</v>
      </c>
      <c r="V206" s="86"/>
      <c r="W206" s="86"/>
      <c r="X206" s="86"/>
      <c r="Y206" s="86"/>
      <c r="Z206" s="217">
        <v>4</v>
      </c>
      <c r="AA206" s="217">
        <f>Table4[[#This Row],[No. of Component Carriers (LTE)]]+Table4[[#This Row],[No. of Component Carriers (NR)]]</f>
        <v>6</v>
      </c>
      <c r="AB206" s="217">
        <v>4</v>
      </c>
      <c r="AC206" s="217">
        <v>2</v>
      </c>
      <c r="AD206" s="214" t="s">
        <v>459</v>
      </c>
      <c r="AE206" s="29" t="s">
        <v>469</v>
      </c>
      <c r="AF206" s="29" t="s">
        <v>832</v>
      </c>
      <c r="AG206" s="209"/>
      <c r="AH206" s="29" t="s">
        <v>1029</v>
      </c>
    </row>
    <row r="207" spans="1:34" ht="13">
      <c r="A207" s="29">
        <v>201</v>
      </c>
      <c r="B207" s="26" t="s">
        <v>315</v>
      </c>
      <c r="C207" s="26" t="s">
        <v>952</v>
      </c>
      <c r="D207" s="29"/>
      <c r="E207" s="225">
        <v>2</v>
      </c>
      <c r="F207" s="225">
        <v>7</v>
      </c>
      <c r="G207" s="225">
        <v>7</v>
      </c>
      <c r="H207" s="226">
        <v>29</v>
      </c>
      <c r="I207" s="229">
        <v>78</v>
      </c>
      <c r="J207" s="226" t="s">
        <v>373</v>
      </c>
      <c r="K207" s="226"/>
      <c r="L207" s="226"/>
      <c r="M207" s="27" t="s">
        <v>1075</v>
      </c>
      <c r="N207" s="27" t="s">
        <v>641</v>
      </c>
      <c r="O207" s="26" t="str">
        <f>Table4[[#This Row],[EN-DC Configuration]]&amp;" "&amp;Table4[[#This Row],[Power Class]]&amp;" "&amp;Table4[[#This Row],[RAN4
Release]]</f>
        <v>DC_2A-7A-7A-29A_n78A PC3 Rel-17</v>
      </c>
      <c r="P207" s="29" t="s">
        <v>991</v>
      </c>
      <c r="Q207" s="29"/>
      <c r="R207" s="209"/>
      <c r="S207" s="209"/>
      <c r="T207" s="209"/>
      <c r="U207" s="227"/>
      <c r="V207" s="86"/>
      <c r="W207" s="86"/>
      <c r="X207" s="86"/>
      <c r="Y207" s="86"/>
      <c r="Z207" s="217">
        <v>5</v>
      </c>
      <c r="AA207" s="217">
        <f>Table4[[#This Row],[No. of Component Carriers (LTE)]]+Table4[[#This Row],[No. of Component Carriers (NR)]]</f>
        <v>5</v>
      </c>
      <c r="AB207" s="217">
        <v>4</v>
      </c>
      <c r="AC207" s="217">
        <v>1</v>
      </c>
      <c r="AD207" s="214" t="s">
        <v>373</v>
      </c>
      <c r="AE207" s="29" t="s">
        <v>469</v>
      </c>
      <c r="AF207" s="29" t="s">
        <v>698</v>
      </c>
      <c r="AG207" s="209"/>
      <c r="AH207" s="29" t="s">
        <v>1029</v>
      </c>
    </row>
    <row r="208" spans="1:34" ht="13">
      <c r="A208" s="29">
        <v>202</v>
      </c>
      <c r="B208" s="26" t="s">
        <v>315</v>
      </c>
      <c r="C208" s="26" t="s">
        <v>734</v>
      </c>
      <c r="D208" s="29"/>
      <c r="E208" s="225">
        <v>2</v>
      </c>
      <c r="F208" s="225">
        <v>7</v>
      </c>
      <c r="G208" s="226">
        <v>13</v>
      </c>
      <c r="H208" s="226">
        <v>66</v>
      </c>
      <c r="I208" s="229">
        <v>66</v>
      </c>
      <c r="J208" s="226" t="s">
        <v>373</v>
      </c>
      <c r="K208" s="226"/>
      <c r="L208" s="226"/>
      <c r="M208" s="27" t="s">
        <v>1075</v>
      </c>
      <c r="N208" s="27" t="s">
        <v>452</v>
      </c>
      <c r="O208" s="26" t="str">
        <f>Table4[[#This Row],[EN-DC Configuration]]&amp;" "&amp;Table4[[#This Row],[Power Class]]&amp;" "&amp;Table4[[#This Row],[RAN4
Release]]</f>
        <v>DC_2A-7A-13A-66A_n66A PC3 Rel-16</v>
      </c>
      <c r="P208" s="29" t="s">
        <v>991</v>
      </c>
      <c r="Q208" s="29"/>
      <c r="R208" s="86">
        <v>0</v>
      </c>
      <c r="S208" s="145">
        <v>0</v>
      </c>
      <c r="T208" s="227">
        <v>0</v>
      </c>
      <c r="U208" s="227">
        <v>0</v>
      </c>
      <c r="V208" s="86"/>
      <c r="W208" s="86"/>
      <c r="X208" s="86"/>
      <c r="Y208" s="86"/>
      <c r="Z208" s="217">
        <v>5</v>
      </c>
      <c r="AA208" s="217">
        <f>Table4[[#This Row],[No. of Component Carriers (LTE)]]+Table4[[#This Row],[No. of Component Carriers (NR)]]</f>
        <v>5</v>
      </c>
      <c r="AB208" s="217">
        <v>4</v>
      </c>
      <c r="AC208" s="217">
        <v>1</v>
      </c>
      <c r="AD208" s="214" t="s">
        <v>373</v>
      </c>
      <c r="AE208" s="29" t="s">
        <v>492</v>
      </c>
      <c r="AF208" s="29" t="s">
        <v>698</v>
      </c>
      <c r="AG208" s="209"/>
      <c r="AH208" s="29" t="s">
        <v>1029</v>
      </c>
    </row>
    <row r="209" spans="1:34" ht="13">
      <c r="A209" s="29">
        <v>203</v>
      </c>
      <c r="B209" s="26" t="s">
        <v>315</v>
      </c>
      <c r="C209" s="26" t="s">
        <v>987</v>
      </c>
      <c r="D209" s="29"/>
      <c r="E209" s="225">
        <v>5</v>
      </c>
      <c r="F209" s="225">
        <v>7</v>
      </c>
      <c r="G209" s="225">
        <v>7</v>
      </c>
      <c r="H209" s="226">
        <v>66</v>
      </c>
      <c r="I209" s="229">
        <v>66</v>
      </c>
      <c r="J209" s="226" t="s">
        <v>373</v>
      </c>
      <c r="K209" s="226"/>
      <c r="L209" s="226"/>
      <c r="M209" s="27" t="s">
        <v>1075</v>
      </c>
      <c r="N209" s="27" t="s">
        <v>833</v>
      </c>
      <c r="O209" s="26" t="str">
        <f>Table4[[#This Row],[EN-DC Configuration]]&amp;" "&amp;Table4[[#This Row],[Power Class]]&amp;" "&amp;Table4[[#This Row],[RAN4
Release]]</f>
        <v>DC_5A-7A-7A-66A_n66A PC3 Rel-17</v>
      </c>
      <c r="P209" s="29" t="s">
        <v>991</v>
      </c>
      <c r="Q209" s="29"/>
      <c r="R209" s="86">
        <v>0</v>
      </c>
      <c r="S209" s="146">
        <v>0</v>
      </c>
      <c r="T209" s="228">
        <v>0</v>
      </c>
      <c r="U209" s="227"/>
      <c r="V209" s="86"/>
      <c r="W209" s="86"/>
      <c r="X209" s="86"/>
      <c r="Y209" s="86"/>
      <c r="Z209" s="217">
        <v>5</v>
      </c>
      <c r="AA209" s="217">
        <f>Table4[[#This Row],[No. of Component Carriers (LTE)]]+Table4[[#This Row],[No. of Component Carriers (NR)]]</f>
        <v>5</v>
      </c>
      <c r="AB209" s="217">
        <v>4</v>
      </c>
      <c r="AC209" s="217">
        <v>1</v>
      </c>
      <c r="AD209" s="214" t="s">
        <v>373</v>
      </c>
      <c r="AE209" s="29" t="s">
        <v>469</v>
      </c>
      <c r="AF209" s="29" t="s">
        <v>698</v>
      </c>
      <c r="AG209" s="209"/>
      <c r="AH209" s="29" t="s">
        <v>1029</v>
      </c>
    </row>
    <row r="210" spans="1:34" ht="13">
      <c r="A210" s="29">
        <v>204</v>
      </c>
      <c r="B210" s="26" t="s">
        <v>315</v>
      </c>
      <c r="C210" s="26" t="s">
        <v>743</v>
      </c>
      <c r="D210" s="29"/>
      <c r="E210" s="225">
        <v>2</v>
      </c>
      <c r="F210" s="225">
        <v>7</v>
      </c>
      <c r="G210" s="226">
        <v>13</v>
      </c>
      <c r="H210" s="226">
        <v>66</v>
      </c>
      <c r="I210" s="229">
        <v>66</v>
      </c>
      <c r="J210" s="226" t="s">
        <v>373</v>
      </c>
      <c r="K210" s="226"/>
      <c r="L210" s="226"/>
      <c r="M210" s="27" t="s">
        <v>1075</v>
      </c>
      <c r="N210" s="27" t="s">
        <v>452</v>
      </c>
      <c r="O210" s="26" t="str">
        <f>Table4[[#This Row],[EN-DC Configuration]]&amp;" "&amp;Table4[[#This Row],[Power Class]]&amp;" "&amp;Table4[[#This Row],[RAN4
Release]]</f>
        <v>DC_2A-7C-13A-66A_n66A PC3 Rel-16</v>
      </c>
      <c r="P210" s="29" t="s">
        <v>991</v>
      </c>
      <c r="Q210" s="29"/>
      <c r="R210" s="86">
        <v>0</v>
      </c>
      <c r="S210" s="145">
        <v>0</v>
      </c>
      <c r="T210" s="227">
        <v>0</v>
      </c>
      <c r="U210" s="227">
        <v>0</v>
      </c>
      <c r="V210" s="86"/>
      <c r="W210" s="86"/>
      <c r="X210" s="86"/>
      <c r="Y210" s="86"/>
      <c r="Z210" s="217">
        <v>5</v>
      </c>
      <c r="AA210" s="217">
        <f>Table4[[#This Row],[No. of Component Carriers (LTE)]]+Table4[[#This Row],[No. of Component Carriers (NR)]]</f>
        <v>6</v>
      </c>
      <c r="AB210" s="217">
        <v>5</v>
      </c>
      <c r="AC210" s="217">
        <v>1</v>
      </c>
      <c r="AD210" s="214" t="s">
        <v>373</v>
      </c>
      <c r="AE210" s="29" t="s">
        <v>469</v>
      </c>
      <c r="AF210" s="29" t="s">
        <v>824</v>
      </c>
      <c r="AG210" s="209"/>
      <c r="AH210" s="29" t="s">
        <v>1029</v>
      </c>
    </row>
    <row r="211" spans="1:34" ht="25">
      <c r="A211" s="29">
        <v>205</v>
      </c>
      <c r="B211" s="26" t="s">
        <v>316</v>
      </c>
      <c r="C211" s="26" t="s">
        <v>395</v>
      </c>
      <c r="D211" s="29" t="s">
        <v>549</v>
      </c>
      <c r="E211" s="225">
        <v>2</v>
      </c>
      <c r="F211" s="229" t="s">
        <v>373</v>
      </c>
      <c r="G211" s="226" t="s">
        <v>373</v>
      </c>
      <c r="H211" s="226" t="s">
        <v>373</v>
      </c>
      <c r="I211" s="229">
        <v>257</v>
      </c>
      <c r="J211" s="226" t="s">
        <v>373</v>
      </c>
      <c r="K211" s="226"/>
      <c r="L211" s="226"/>
      <c r="M211" s="27" t="s">
        <v>1075</v>
      </c>
      <c r="N211" s="27" t="s">
        <v>450</v>
      </c>
      <c r="O211" s="26" t="str">
        <f>Table4[[#This Row],[EN-DC Configuration]]&amp;" "&amp;Table4[[#This Row],[Power Class]]&amp;" "&amp;Table4[[#This Row],[RAN4
Release]]</f>
        <v>DC_2A_n257A PC3 Rel-15</v>
      </c>
      <c r="P211" s="29" t="s">
        <v>992</v>
      </c>
      <c r="Q211" s="29" t="s">
        <v>632</v>
      </c>
      <c r="R211" s="86"/>
      <c r="S211" s="29"/>
      <c r="T211" s="29"/>
      <c r="U211" s="29"/>
      <c r="V211" s="29"/>
      <c r="W211" s="29"/>
      <c r="X211" s="29"/>
      <c r="Y211" s="29"/>
      <c r="Z211" s="217">
        <v>2</v>
      </c>
      <c r="AA211" s="217">
        <f>Table4[[#This Row],[No. of Component Carriers (LTE)]]+Table4[[#This Row],[No. of Component Carriers (NR)]]</f>
        <v>2</v>
      </c>
      <c r="AB211" s="217">
        <v>1</v>
      </c>
      <c r="AC211" s="217">
        <v>1</v>
      </c>
      <c r="AD211" s="214" t="s">
        <v>373</v>
      </c>
      <c r="AE211" s="29"/>
      <c r="AF211" s="60" t="s">
        <v>612</v>
      </c>
      <c r="AG211" s="29"/>
      <c r="AH211" s="60" t="s">
        <v>1318</v>
      </c>
    </row>
    <row r="212" spans="1:34" ht="13">
      <c r="A212" s="29">
        <v>206</v>
      </c>
      <c r="B212" s="26" t="s">
        <v>316</v>
      </c>
      <c r="C212" s="26" t="s">
        <v>1268</v>
      </c>
      <c r="D212" s="29" t="s">
        <v>1268</v>
      </c>
      <c r="E212" s="225">
        <v>2</v>
      </c>
      <c r="F212" s="226" t="s">
        <v>373</v>
      </c>
      <c r="G212" s="226" t="s">
        <v>373</v>
      </c>
      <c r="H212" s="226" t="s">
        <v>373</v>
      </c>
      <c r="I212" s="229">
        <v>258</v>
      </c>
      <c r="J212" s="226" t="s">
        <v>373</v>
      </c>
      <c r="K212" s="226" t="s">
        <v>373</v>
      </c>
      <c r="L212" s="226" t="s">
        <v>373</v>
      </c>
      <c r="M212" s="27" t="s">
        <v>1075</v>
      </c>
      <c r="N212" s="27" t="s">
        <v>452</v>
      </c>
      <c r="O212" s="26" t="str">
        <f>Table4[[#This Row],[EN-DC Configuration]]&amp;" "&amp;Table4[[#This Row],[Power Class]]&amp;" "&amp;Table4[[#This Row],[RAN4
Release]]</f>
        <v>DC_2A_n258A PC3 Rel-16</v>
      </c>
      <c r="P212" s="29" t="s">
        <v>993</v>
      </c>
      <c r="Q212" s="29"/>
      <c r="R212" s="86"/>
      <c r="S212" s="144"/>
      <c r="T212" s="227"/>
      <c r="U212" s="86"/>
      <c r="V212" s="86"/>
      <c r="W212" s="86"/>
      <c r="X212" s="86"/>
      <c r="Y212" s="86"/>
      <c r="Z212" s="217">
        <v>2</v>
      </c>
      <c r="AA212" s="217">
        <f>Table4[[#This Row],[No. of Component Carriers (LTE)]]+Table4[[#This Row],[No. of Component Carriers (NR)]]</f>
        <v>2</v>
      </c>
      <c r="AB212" s="217">
        <v>1</v>
      </c>
      <c r="AC212" s="217">
        <v>1</v>
      </c>
      <c r="AD212" s="214" t="s">
        <v>459</v>
      </c>
      <c r="AE212" s="29" t="s">
        <v>467</v>
      </c>
      <c r="AF212" s="29" t="s">
        <v>1267</v>
      </c>
      <c r="AG212" s="29"/>
      <c r="AH212" s="29" t="s">
        <v>1029</v>
      </c>
    </row>
    <row r="213" spans="1:34" ht="25">
      <c r="A213" s="29">
        <f t="shared" ref="A213:A244" si="0">A212+1</f>
        <v>207</v>
      </c>
      <c r="B213" s="26" t="s">
        <v>316</v>
      </c>
      <c r="C213" s="26" t="s">
        <v>402</v>
      </c>
      <c r="D213" s="29" t="s">
        <v>549</v>
      </c>
      <c r="E213" s="225">
        <v>5</v>
      </c>
      <c r="F213" s="226" t="s">
        <v>373</v>
      </c>
      <c r="G213" s="226" t="s">
        <v>373</v>
      </c>
      <c r="H213" s="226" t="s">
        <v>373</v>
      </c>
      <c r="I213" s="229">
        <v>257</v>
      </c>
      <c r="J213" s="226" t="s">
        <v>373</v>
      </c>
      <c r="K213" s="226"/>
      <c r="L213" s="226"/>
      <c r="M213" s="27" t="s">
        <v>1075</v>
      </c>
      <c r="N213" s="27" t="s">
        <v>450</v>
      </c>
      <c r="O213" s="26" t="str">
        <f>Table4[[#This Row],[EN-DC Configuration]]&amp;" "&amp;Table4[[#This Row],[Power Class]]&amp;" "&amp;Table4[[#This Row],[RAN4
Release]]</f>
        <v>DC_5A_n257A PC3 Rel-15</v>
      </c>
      <c r="P213" s="29" t="s">
        <v>992</v>
      </c>
      <c r="Q213" s="29" t="s">
        <v>632</v>
      </c>
      <c r="R213" s="86"/>
      <c r="S213" s="29"/>
      <c r="T213" s="29"/>
      <c r="U213" s="29"/>
      <c r="V213" s="29"/>
      <c r="W213" s="29"/>
      <c r="X213" s="29"/>
      <c r="Y213" s="29"/>
      <c r="Z213" s="217">
        <v>2</v>
      </c>
      <c r="AA213" s="217">
        <f>Table4[[#This Row],[No. of Component Carriers (LTE)]]+Table4[[#This Row],[No. of Component Carriers (NR)]]</f>
        <v>2</v>
      </c>
      <c r="AB213" s="217">
        <v>1</v>
      </c>
      <c r="AC213" s="217">
        <v>1</v>
      </c>
      <c r="AD213" s="214" t="s">
        <v>373</v>
      </c>
      <c r="AE213" s="29"/>
      <c r="AF213" s="60" t="s">
        <v>612</v>
      </c>
      <c r="AG213" s="29"/>
      <c r="AH213" s="60" t="s">
        <v>1318</v>
      </c>
    </row>
    <row r="214" spans="1:34" ht="37.5">
      <c r="A214" s="29">
        <f t="shared" si="0"/>
        <v>208</v>
      </c>
      <c r="B214" s="26" t="s">
        <v>316</v>
      </c>
      <c r="C214" s="26" t="s">
        <v>403</v>
      </c>
      <c r="D214" s="29" t="s">
        <v>549</v>
      </c>
      <c r="E214" s="225">
        <v>5</v>
      </c>
      <c r="F214" s="226" t="s">
        <v>373</v>
      </c>
      <c r="G214" s="226" t="s">
        <v>373</v>
      </c>
      <c r="H214" s="226" t="s">
        <v>373</v>
      </c>
      <c r="I214" s="229">
        <v>260</v>
      </c>
      <c r="J214" s="226" t="s">
        <v>373</v>
      </c>
      <c r="K214" s="226"/>
      <c r="L214" s="226"/>
      <c r="M214" s="27" t="s">
        <v>1075</v>
      </c>
      <c r="N214" s="27" t="s">
        <v>450</v>
      </c>
      <c r="O214" s="26" t="str">
        <f>Table4[[#This Row],[EN-DC Configuration]]&amp;" "&amp;Table4[[#This Row],[Power Class]]&amp;" "&amp;Table4[[#This Row],[RAN4
Release]]</f>
        <v>DC_5A_n260A PC3 Rel-15</v>
      </c>
      <c r="P214" s="29" t="s">
        <v>993</v>
      </c>
      <c r="Q214" s="29"/>
      <c r="R214" s="86">
        <v>0.14000000000000001</v>
      </c>
      <c r="S214" s="86">
        <v>0.14000000000000001</v>
      </c>
      <c r="T214" s="86">
        <v>0.13333333333333333</v>
      </c>
      <c r="U214" s="86">
        <v>0.13</v>
      </c>
      <c r="V214" s="86">
        <v>0.13</v>
      </c>
      <c r="W214" s="86">
        <v>0.13</v>
      </c>
      <c r="X214" s="86">
        <v>0.11</v>
      </c>
      <c r="Y214" s="86">
        <v>0.11</v>
      </c>
      <c r="Z214" s="217">
        <v>2</v>
      </c>
      <c r="AA214" s="217">
        <f>Table4[[#This Row],[No. of Component Carriers (LTE)]]+Table4[[#This Row],[No. of Component Carriers (NR)]]</f>
        <v>2</v>
      </c>
      <c r="AB214" s="217">
        <v>1</v>
      </c>
      <c r="AC214" s="217">
        <v>1</v>
      </c>
      <c r="AD214" s="214" t="s">
        <v>373</v>
      </c>
      <c r="AE214" s="29" t="s">
        <v>1202</v>
      </c>
      <c r="AF214" s="60" t="s">
        <v>612</v>
      </c>
      <c r="AG214" s="60" t="s">
        <v>1001</v>
      </c>
      <c r="AH214" s="29"/>
    </row>
    <row r="215" spans="1:34" ht="25">
      <c r="A215" s="29">
        <f t="shared" si="0"/>
        <v>209</v>
      </c>
      <c r="B215" s="26" t="s">
        <v>316</v>
      </c>
      <c r="C215" s="26" t="s">
        <v>404</v>
      </c>
      <c r="D215" s="29" t="s">
        <v>549</v>
      </c>
      <c r="E215" s="225">
        <v>7</v>
      </c>
      <c r="F215" s="226" t="s">
        <v>373</v>
      </c>
      <c r="G215" s="226" t="s">
        <v>373</v>
      </c>
      <c r="H215" s="226" t="s">
        <v>373</v>
      </c>
      <c r="I215" s="229">
        <v>257</v>
      </c>
      <c r="J215" s="226" t="s">
        <v>373</v>
      </c>
      <c r="K215" s="226"/>
      <c r="L215" s="226"/>
      <c r="M215" s="27" t="s">
        <v>1075</v>
      </c>
      <c r="N215" s="27" t="s">
        <v>450</v>
      </c>
      <c r="O215" s="26" t="str">
        <f>Table4[[#This Row],[EN-DC Configuration]]&amp;" "&amp;Table4[[#This Row],[Power Class]]&amp;" "&amp;Table4[[#This Row],[RAN4
Release]]</f>
        <v>DC_7A_n257A PC3 Rel-15</v>
      </c>
      <c r="P215" s="29" t="s">
        <v>992</v>
      </c>
      <c r="Q215" s="29" t="s">
        <v>632</v>
      </c>
      <c r="R215" s="86"/>
      <c r="S215" s="29"/>
      <c r="T215" s="29"/>
      <c r="U215" s="29"/>
      <c r="V215" s="29"/>
      <c r="W215" s="29"/>
      <c r="X215" s="29"/>
      <c r="Y215" s="29"/>
      <c r="Z215" s="217">
        <v>2</v>
      </c>
      <c r="AA215" s="217">
        <f>Table4[[#This Row],[No. of Component Carriers (LTE)]]+Table4[[#This Row],[No. of Component Carriers (NR)]]</f>
        <v>2</v>
      </c>
      <c r="AB215" s="217">
        <v>1</v>
      </c>
      <c r="AC215" s="217">
        <v>1</v>
      </c>
      <c r="AD215" s="214" t="s">
        <v>373</v>
      </c>
      <c r="AE215" s="29"/>
      <c r="AF215" s="60" t="s">
        <v>612</v>
      </c>
      <c r="AG215" s="29"/>
      <c r="AH215" s="60" t="s">
        <v>1318</v>
      </c>
    </row>
    <row r="216" spans="1:34" ht="13">
      <c r="A216" s="29">
        <f t="shared" si="0"/>
        <v>210</v>
      </c>
      <c r="B216" s="26" t="s">
        <v>316</v>
      </c>
      <c r="C216" s="26" t="s">
        <v>406</v>
      </c>
      <c r="D216" s="29" t="s">
        <v>549</v>
      </c>
      <c r="E216" s="229">
        <v>12</v>
      </c>
      <c r="F216" s="229" t="s">
        <v>373</v>
      </c>
      <c r="G216" s="226" t="s">
        <v>373</v>
      </c>
      <c r="H216" s="226" t="s">
        <v>373</v>
      </c>
      <c r="I216" s="229">
        <v>260</v>
      </c>
      <c r="J216" s="226" t="s">
        <v>373</v>
      </c>
      <c r="K216" s="226"/>
      <c r="L216" s="226"/>
      <c r="M216" s="27" t="s">
        <v>1075</v>
      </c>
      <c r="N216" s="27" t="s">
        <v>450</v>
      </c>
      <c r="O216" s="26" t="str">
        <f>Table4[[#This Row],[EN-DC Configuration]]&amp;" "&amp;Table4[[#This Row],[Power Class]]&amp;" "&amp;Table4[[#This Row],[RAN4
Release]]</f>
        <v>DC_12A_n260A PC3 Rel-15</v>
      </c>
      <c r="P216" s="29" t="s">
        <v>992</v>
      </c>
      <c r="Q216" s="29" t="s">
        <v>632</v>
      </c>
      <c r="R216" s="86"/>
      <c r="S216" s="29"/>
      <c r="T216" s="29"/>
      <c r="U216" s="29"/>
      <c r="V216" s="29"/>
      <c r="W216" s="29"/>
      <c r="X216" s="29"/>
      <c r="Y216" s="29"/>
      <c r="Z216" s="217">
        <v>2</v>
      </c>
      <c r="AA216" s="217">
        <f>Table4[[#This Row],[No. of Component Carriers (LTE)]]+Table4[[#This Row],[No. of Component Carriers (NR)]]</f>
        <v>2</v>
      </c>
      <c r="AB216" s="217">
        <v>1</v>
      </c>
      <c r="AC216" s="217">
        <v>1</v>
      </c>
      <c r="AD216" s="214" t="s">
        <v>373</v>
      </c>
      <c r="AE216" s="29" t="s">
        <v>1202</v>
      </c>
      <c r="AF216" s="60" t="s">
        <v>612</v>
      </c>
      <c r="AG216" s="29"/>
      <c r="AH216" s="29"/>
    </row>
    <row r="217" spans="1:34" ht="13">
      <c r="A217" s="29">
        <f t="shared" si="0"/>
        <v>211</v>
      </c>
      <c r="B217" s="234" t="s">
        <v>316</v>
      </c>
      <c r="C217" s="26" t="s">
        <v>925</v>
      </c>
      <c r="D217" s="29" t="s">
        <v>549</v>
      </c>
      <c r="E217" s="229">
        <v>14</v>
      </c>
      <c r="F217" s="229" t="s">
        <v>373</v>
      </c>
      <c r="G217" s="229" t="s">
        <v>373</v>
      </c>
      <c r="H217" s="229" t="s">
        <v>373</v>
      </c>
      <c r="I217" s="229">
        <v>260</v>
      </c>
      <c r="J217" s="226" t="s">
        <v>373</v>
      </c>
      <c r="K217" s="226"/>
      <c r="L217" s="226"/>
      <c r="M217" s="27" t="s">
        <v>1075</v>
      </c>
      <c r="N217" s="27" t="s">
        <v>452</v>
      </c>
      <c r="O217" s="234" t="str">
        <f>Table4[[#This Row],[EN-DC Configuration]]&amp;" "&amp;Table4[[#This Row],[Power Class]]&amp;" "&amp;Table4[[#This Row],[RAN4
Release]]</f>
        <v>DC_14A_n260A PC3 Rel-16</v>
      </c>
      <c r="P217" s="29" t="s">
        <v>992</v>
      </c>
      <c r="Q217" s="29" t="s">
        <v>979</v>
      </c>
      <c r="R217" s="144">
        <v>1</v>
      </c>
      <c r="S217" s="86">
        <v>0.91</v>
      </c>
      <c r="T217" s="227"/>
      <c r="U217" s="86"/>
      <c r="V217" s="86"/>
      <c r="W217" s="86"/>
      <c r="X217" s="86"/>
      <c r="Y217" s="86"/>
      <c r="Z217" s="217">
        <v>2</v>
      </c>
      <c r="AA217" s="217">
        <f>Table4[[#This Row],[No. of Component Carriers (LTE)]]+Table4[[#This Row],[No. of Component Carriers (NR)]]</f>
        <v>2</v>
      </c>
      <c r="AB217" s="217">
        <v>1</v>
      </c>
      <c r="AC217" s="217">
        <v>1</v>
      </c>
      <c r="AD217" s="214" t="s">
        <v>393</v>
      </c>
      <c r="AE217" s="29" t="s">
        <v>1305</v>
      </c>
      <c r="AF217" s="29" t="s">
        <v>612</v>
      </c>
      <c r="AG217" s="29"/>
      <c r="AH217" s="29"/>
    </row>
    <row r="218" spans="1:34" ht="13">
      <c r="A218" s="29">
        <f t="shared" si="0"/>
        <v>212</v>
      </c>
      <c r="B218" s="26" t="s">
        <v>316</v>
      </c>
      <c r="C218" s="26" t="s">
        <v>407</v>
      </c>
      <c r="D218" s="29" t="s">
        <v>549</v>
      </c>
      <c r="E218" s="229">
        <v>30</v>
      </c>
      <c r="F218" s="229" t="s">
        <v>373</v>
      </c>
      <c r="G218" s="226" t="s">
        <v>373</v>
      </c>
      <c r="H218" s="226" t="s">
        <v>373</v>
      </c>
      <c r="I218" s="229">
        <v>260</v>
      </c>
      <c r="J218" s="226" t="s">
        <v>373</v>
      </c>
      <c r="K218" s="226"/>
      <c r="L218" s="226"/>
      <c r="M218" s="27" t="s">
        <v>1075</v>
      </c>
      <c r="N218" s="27" t="s">
        <v>450</v>
      </c>
      <c r="O218" s="26" t="str">
        <f>Table4[[#This Row],[EN-DC Configuration]]&amp;" "&amp;Table4[[#This Row],[Power Class]]&amp;" "&amp;Table4[[#This Row],[RAN4
Release]]</f>
        <v>DC_30A_n260A PC3 Rel-15</v>
      </c>
      <c r="P218" s="29" t="s">
        <v>992</v>
      </c>
      <c r="Q218" s="29" t="s">
        <v>632</v>
      </c>
      <c r="R218" s="86"/>
      <c r="S218" s="29"/>
      <c r="T218" s="29"/>
      <c r="U218" s="29"/>
      <c r="V218" s="29"/>
      <c r="W218" s="29"/>
      <c r="X218" s="29"/>
      <c r="Y218" s="29"/>
      <c r="Z218" s="217">
        <v>2</v>
      </c>
      <c r="AA218" s="217">
        <f>Table4[[#This Row],[No. of Component Carriers (LTE)]]+Table4[[#This Row],[No. of Component Carriers (NR)]]</f>
        <v>2</v>
      </c>
      <c r="AB218" s="217">
        <v>1</v>
      </c>
      <c r="AC218" s="217">
        <v>1</v>
      </c>
      <c r="AD218" s="214" t="s">
        <v>373</v>
      </c>
      <c r="AE218" s="29" t="s">
        <v>1202</v>
      </c>
      <c r="AF218" s="60" t="s">
        <v>612</v>
      </c>
      <c r="AG218" s="29"/>
      <c r="AH218" s="29"/>
    </row>
    <row r="219" spans="1:34" ht="13">
      <c r="A219" s="29">
        <f t="shared" si="0"/>
        <v>213</v>
      </c>
      <c r="B219" s="26" t="s">
        <v>316</v>
      </c>
      <c r="C219" s="26" t="s">
        <v>1269</v>
      </c>
      <c r="D219" s="29" t="s">
        <v>1269</v>
      </c>
      <c r="E219" s="225">
        <v>66</v>
      </c>
      <c r="F219" s="226" t="s">
        <v>373</v>
      </c>
      <c r="G219" s="226" t="s">
        <v>373</v>
      </c>
      <c r="H219" s="226" t="s">
        <v>373</v>
      </c>
      <c r="I219" s="229">
        <v>258</v>
      </c>
      <c r="J219" s="226" t="s">
        <v>373</v>
      </c>
      <c r="K219" s="226" t="s">
        <v>373</v>
      </c>
      <c r="L219" s="226" t="s">
        <v>373</v>
      </c>
      <c r="M219" s="27" t="s">
        <v>1075</v>
      </c>
      <c r="N219" s="27" t="s">
        <v>452</v>
      </c>
      <c r="O219" s="26" t="str">
        <f>Table4[[#This Row],[EN-DC Configuration]]&amp;" "&amp;Table4[[#This Row],[Power Class]]&amp;" "&amp;Table4[[#This Row],[RAN4
Release]]</f>
        <v>DC_66A_n258A PC3 Rel-16</v>
      </c>
      <c r="P219" s="29" t="s">
        <v>993</v>
      </c>
      <c r="Q219" s="29"/>
      <c r="R219" s="86"/>
      <c r="S219" s="144"/>
      <c r="T219" s="227"/>
      <c r="U219" s="86"/>
      <c r="V219" s="86"/>
      <c r="W219" s="86"/>
      <c r="X219" s="86"/>
      <c r="Y219" s="86"/>
      <c r="Z219" s="217">
        <v>2</v>
      </c>
      <c r="AA219" s="217">
        <f>Table4[[#This Row],[No. of Component Carriers (LTE)]]+Table4[[#This Row],[No. of Component Carriers (NR)]]</f>
        <v>2</v>
      </c>
      <c r="AB219" s="217">
        <v>1</v>
      </c>
      <c r="AC219" s="217">
        <v>1</v>
      </c>
      <c r="AD219" s="214" t="s">
        <v>459</v>
      </c>
      <c r="AE219" s="29" t="s">
        <v>467</v>
      </c>
      <c r="AF219" s="29" t="s">
        <v>1267</v>
      </c>
      <c r="AG219" s="29"/>
      <c r="AH219" s="29" t="s">
        <v>1029</v>
      </c>
    </row>
    <row r="220" spans="1:34" ht="37.5">
      <c r="A220" s="29">
        <f t="shared" si="0"/>
        <v>214</v>
      </c>
      <c r="B220" s="26" t="s">
        <v>316</v>
      </c>
      <c r="C220" s="26" t="s">
        <v>410</v>
      </c>
      <c r="D220" s="29" t="s">
        <v>549</v>
      </c>
      <c r="E220" s="229">
        <v>66</v>
      </c>
      <c r="F220" s="229" t="s">
        <v>373</v>
      </c>
      <c r="G220" s="226" t="s">
        <v>373</v>
      </c>
      <c r="H220" s="226" t="s">
        <v>373</v>
      </c>
      <c r="I220" s="229">
        <v>260</v>
      </c>
      <c r="J220" s="226" t="s">
        <v>373</v>
      </c>
      <c r="K220" s="226"/>
      <c r="L220" s="226"/>
      <c r="M220" s="27" t="s">
        <v>1075</v>
      </c>
      <c r="N220" s="27" t="s">
        <v>450</v>
      </c>
      <c r="O220" s="26" t="str">
        <f>Table4[[#This Row],[EN-DC Configuration]]&amp;" "&amp;Table4[[#This Row],[Power Class]]&amp;" "&amp;Table4[[#This Row],[RAN4
Release]]</f>
        <v>DC_66A_n260A PC3 Rel-15</v>
      </c>
      <c r="P220" s="29" t="s">
        <v>993</v>
      </c>
      <c r="Q220" s="29"/>
      <c r="R220" s="86">
        <v>0.14000000000000001</v>
      </c>
      <c r="S220" s="86">
        <v>0.14000000000000001</v>
      </c>
      <c r="T220" s="86">
        <v>0.13333333333333333</v>
      </c>
      <c r="U220" s="86">
        <v>0.13</v>
      </c>
      <c r="V220" s="86">
        <v>0.13</v>
      </c>
      <c r="W220" s="86">
        <v>0.13</v>
      </c>
      <c r="X220" s="86">
        <v>0.11</v>
      </c>
      <c r="Y220" s="86">
        <v>0.11</v>
      </c>
      <c r="Z220" s="217">
        <v>2</v>
      </c>
      <c r="AA220" s="217">
        <f>Table4[[#This Row],[No. of Component Carriers (LTE)]]+Table4[[#This Row],[No. of Component Carriers (NR)]]</f>
        <v>2</v>
      </c>
      <c r="AB220" s="217">
        <v>1</v>
      </c>
      <c r="AC220" s="217">
        <v>1</v>
      </c>
      <c r="AD220" s="214" t="s">
        <v>373</v>
      </c>
      <c r="AE220" s="29" t="s">
        <v>1215</v>
      </c>
      <c r="AF220" s="60" t="s">
        <v>612</v>
      </c>
      <c r="AG220" s="60" t="s">
        <v>1001</v>
      </c>
      <c r="AH220" s="29"/>
    </row>
    <row r="221" spans="1:34" ht="13">
      <c r="A221" s="29">
        <f t="shared" si="0"/>
        <v>215</v>
      </c>
      <c r="B221" s="26" t="s">
        <v>316</v>
      </c>
      <c r="C221" s="26" t="s">
        <v>397</v>
      </c>
      <c r="D221" s="29" t="s">
        <v>549</v>
      </c>
      <c r="E221" s="225">
        <v>2</v>
      </c>
      <c r="F221" s="225">
        <v>2</v>
      </c>
      <c r="G221" s="226" t="s">
        <v>373</v>
      </c>
      <c r="H221" s="226" t="s">
        <v>373</v>
      </c>
      <c r="I221" s="229">
        <v>260</v>
      </c>
      <c r="J221" s="226" t="s">
        <v>373</v>
      </c>
      <c r="K221" s="226"/>
      <c r="L221" s="226"/>
      <c r="M221" s="27" t="s">
        <v>1075</v>
      </c>
      <c r="N221" s="27" t="s">
        <v>450</v>
      </c>
      <c r="O221" s="26" t="str">
        <f>Table4[[#This Row],[EN-DC Configuration]]&amp;" "&amp;Table4[[#This Row],[Power Class]]&amp;" "&amp;Table4[[#This Row],[RAN4
Release]]</f>
        <v>DC_2A-2A_n260A PC3 Rel-15</v>
      </c>
      <c r="P221" s="29" t="s">
        <v>992</v>
      </c>
      <c r="Q221" s="29" t="s">
        <v>632</v>
      </c>
      <c r="R221" s="86"/>
      <c r="S221" s="29"/>
      <c r="T221" s="29"/>
      <c r="U221" s="29"/>
      <c r="V221" s="29"/>
      <c r="W221" s="29"/>
      <c r="X221" s="29"/>
      <c r="Y221" s="29"/>
      <c r="Z221" s="217">
        <v>2</v>
      </c>
      <c r="AA221" s="217">
        <f>Table4[[#This Row],[No. of Component Carriers (LTE)]]+Table4[[#This Row],[No. of Component Carriers (NR)]]</f>
        <v>3</v>
      </c>
      <c r="AB221" s="217">
        <v>2</v>
      </c>
      <c r="AC221" s="217">
        <v>1</v>
      </c>
      <c r="AD221" s="214" t="s">
        <v>373</v>
      </c>
      <c r="AE221" s="29" t="s">
        <v>1202</v>
      </c>
      <c r="AF221" s="60" t="s">
        <v>701</v>
      </c>
      <c r="AG221" s="29"/>
      <c r="AH221" s="29" t="s">
        <v>1029</v>
      </c>
    </row>
    <row r="222" spans="1:34" ht="37.5">
      <c r="A222" s="29">
        <f t="shared" si="0"/>
        <v>216</v>
      </c>
      <c r="B222" s="26" t="s">
        <v>316</v>
      </c>
      <c r="C222" s="26" t="s">
        <v>405</v>
      </c>
      <c r="D222" s="29" t="s">
        <v>549</v>
      </c>
      <c r="E222" s="225">
        <v>7</v>
      </c>
      <c r="F222" s="225">
        <v>7</v>
      </c>
      <c r="G222" s="226" t="s">
        <v>373</v>
      </c>
      <c r="H222" s="226" t="s">
        <v>373</v>
      </c>
      <c r="I222" s="229">
        <v>257</v>
      </c>
      <c r="J222" s="226" t="s">
        <v>373</v>
      </c>
      <c r="K222" s="226"/>
      <c r="L222" s="226"/>
      <c r="M222" s="27" t="s">
        <v>1075</v>
      </c>
      <c r="N222" s="27" t="s">
        <v>450</v>
      </c>
      <c r="O222" s="26" t="str">
        <f>Table4[[#This Row],[EN-DC Configuration]]&amp;" "&amp;Table4[[#This Row],[Power Class]]&amp;" "&amp;Table4[[#This Row],[RAN4
Release]]</f>
        <v>DC_7A-7A_n257A PC3 Rel-15</v>
      </c>
      <c r="P222" s="29" t="s">
        <v>992</v>
      </c>
      <c r="Q222" s="29" t="s">
        <v>632</v>
      </c>
      <c r="R222" s="86"/>
      <c r="S222" s="29"/>
      <c r="T222" s="29"/>
      <c r="U222" s="29"/>
      <c r="V222" s="29"/>
      <c r="W222" s="29"/>
      <c r="X222" s="29"/>
      <c r="Y222" s="29"/>
      <c r="Z222" s="217">
        <v>2</v>
      </c>
      <c r="AA222" s="217">
        <f>Table4[[#This Row],[No. of Component Carriers (LTE)]]+Table4[[#This Row],[No. of Component Carriers (NR)]]</f>
        <v>3</v>
      </c>
      <c r="AB222" s="217">
        <v>2</v>
      </c>
      <c r="AC222" s="217">
        <v>1</v>
      </c>
      <c r="AD222" s="214" t="s">
        <v>373</v>
      </c>
      <c r="AE222" s="29"/>
      <c r="AF222" s="60" t="s">
        <v>701</v>
      </c>
      <c r="AG222" s="29"/>
      <c r="AH222" s="60" t="s">
        <v>1329</v>
      </c>
    </row>
    <row r="223" spans="1:34" ht="37.5">
      <c r="A223" s="29">
        <f t="shared" si="0"/>
        <v>217</v>
      </c>
      <c r="B223" s="26" t="s">
        <v>316</v>
      </c>
      <c r="C223" s="26" t="s">
        <v>408</v>
      </c>
      <c r="D223" s="29" t="s">
        <v>549</v>
      </c>
      <c r="E223" s="229">
        <v>66</v>
      </c>
      <c r="F223" s="229">
        <v>66</v>
      </c>
      <c r="G223" s="229" t="s">
        <v>373</v>
      </c>
      <c r="H223" s="229" t="s">
        <v>373</v>
      </c>
      <c r="I223" s="229">
        <v>257</v>
      </c>
      <c r="J223" s="226" t="s">
        <v>373</v>
      </c>
      <c r="K223" s="226"/>
      <c r="L223" s="226"/>
      <c r="M223" s="27" t="s">
        <v>1075</v>
      </c>
      <c r="N223" s="27" t="s">
        <v>450</v>
      </c>
      <c r="O223" s="26" t="str">
        <f>Table4[[#This Row],[EN-DC Configuration]]&amp;" "&amp;Table4[[#This Row],[Power Class]]&amp;" "&amp;Table4[[#This Row],[RAN4
Release]]</f>
        <v>DC_66A-66A_n257A PC3 Rel-15</v>
      </c>
      <c r="P223" s="29" t="s">
        <v>992</v>
      </c>
      <c r="Q223" s="29" t="s">
        <v>632</v>
      </c>
      <c r="R223" s="86"/>
      <c r="S223" s="29"/>
      <c r="T223" s="29"/>
      <c r="U223" s="29"/>
      <c r="V223" s="29"/>
      <c r="W223" s="29"/>
      <c r="X223" s="29"/>
      <c r="Y223" s="29"/>
      <c r="Z223" s="217">
        <v>2</v>
      </c>
      <c r="AA223" s="217">
        <f>Table4[[#This Row],[No. of Component Carriers (LTE)]]+Table4[[#This Row],[No. of Component Carriers (NR)]]</f>
        <v>3</v>
      </c>
      <c r="AB223" s="217">
        <v>2</v>
      </c>
      <c r="AC223" s="217">
        <v>1</v>
      </c>
      <c r="AD223" s="214" t="s">
        <v>373</v>
      </c>
      <c r="AE223" s="29"/>
      <c r="AF223" s="60" t="s">
        <v>701</v>
      </c>
      <c r="AG223" s="29"/>
      <c r="AH223" s="60" t="s">
        <v>1329</v>
      </c>
    </row>
    <row r="224" spans="1:34" ht="13">
      <c r="A224" s="29">
        <f t="shared" si="0"/>
        <v>218</v>
      </c>
      <c r="B224" s="26" t="s">
        <v>316</v>
      </c>
      <c r="C224" s="26" t="s">
        <v>409</v>
      </c>
      <c r="D224" s="29" t="s">
        <v>549</v>
      </c>
      <c r="E224" s="229">
        <v>66</v>
      </c>
      <c r="F224" s="229">
        <v>66</v>
      </c>
      <c r="G224" s="229" t="s">
        <v>373</v>
      </c>
      <c r="H224" s="229" t="s">
        <v>373</v>
      </c>
      <c r="I224" s="229">
        <v>260</v>
      </c>
      <c r="J224" s="226" t="s">
        <v>373</v>
      </c>
      <c r="K224" s="226"/>
      <c r="L224" s="226"/>
      <c r="M224" s="27" t="s">
        <v>1075</v>
      </c>
      <c r="N224" s="27" t="s">
        <v>450</v>
      </c>
      <c r="O224" s="26" t="str">
        <f>Table4[[#This Row],[EN-DC Configuration]]&amp;" "&amp;Table4[[#This Row],[Power Class]]&amp;" "&amp;Table4[[#This Row],[RAN4
Release]]</f>
        <v>DC_66A-66A_n260A PC3 Rel-15</v>
      </c>
      <c r="P224" s="29" t="s">
        <v>993</v>
      </c>
      <c r="Q224" s="29"/>
      <c r="R224" s="86">
        <v>7.0000000000000007E-2</v>
      </c>
      <c r="S224" s="86">
        <v>7.0000000000000007E-2</v>
      </c>
      <c r="T224" s="86">
        <v>6.6666666666666666E-2</v>
      </c>
      <c r="U224" s="86">
        <v>0.06</v>
      </c>
      <c r="V224" s="86">
        <v>0.06</v>
      </c>
      <c r="W224" s="86">
        <v>0.06</v>
      </c>
      <c r="X224" s="86">
        <v>0.05</v>
      </c>
      <c r="Y224" s="86">
        <v>0.05</v>
      </c>
      <c r="Z224" s="217">
        <v>2</v>
      </c>
      <c r="AA224" s="217">
        <f>Table4[[#This Row],[No. of Component Carriers (LTE)]]+Table4[[#This Row],[No. of Component Carriers (NR)]]</f>
        <v>3</v>
      </c>
      <c r="AB224" s="217">
        <v>2</v>
      </c>
      <c r="AC224" s="217">
        <v>1</v>
      </c>
      <c r="AD224" s="214" t="s">
        <v>373</v>
      </c>
      <c r="AE224" s="29" t="s">
        <v>1202</v>
      </c>
      <c r="AF224" s="60" t="s">
        <v>701</v>
      </c>
      <c r="AG224" s="29"/>
      <c r="AH224" s="29" t="s">
        <v>1029</v>
      </c>
    </row>
    <row r="225" spans="1:34" ht="13">
      <c r="A225" s="29">
        <f t="shared" si="0"/>
        <v>219</v>
      </c>
      <c r="B225" s="26" t="s">
        <v>316</v>
      </c>
      <c r="C225" s="26" t="s">
        <v>1263</v>
      </c>
      <c r="D225" s="29" t="s">
        <v>1268</v>
      </c>
      <c r="E225" s="225">
        <v>2</v>
      </c>
      <c r="F225" s="226" t="s">
        <v>373</v>
      </c>
      <c r="G225" s="226" t="s">
        <v>373</v>
      </c>
      <c r="H225" s="226" t="s">
        <v>373</v>
      </c>
      <c r="I225" s="229">
        <v>258</v>
      </c>
      <c r="J225" s="229">
        <v>258</v>
      </c>
      <c r="K225" s="226" t="s">
        <v>373</v>
      </c>
      <c r="L225" s="226" t="s">
        <v>373</v>
      </c>
      <c r="M225" s="27" t="s">
        <v>1075</v>
      </c>
      <c r="N225" s="27" t="s">
        <v>452</v>
      </c>
      <c r="O225" s="26" t="str">
        <f>Table4[[#This Row],[EN-DC Configuration]]&amp;" "&amp;Table4[[#This Row],[Power Class]]&amp;" "&amp;Table4[[#This Row],[RAN4
Release]]</f>
        <v>DC_2A_n258(2A) PC3 Rel-16</v>
      </c>
      <c r="P225" s="29" t="s">
        <v>993</v>
      </c>
      <c r="Q225" s="29"/>
      <c r="R225" s="86"/>
      <c r="S225" s="144"/>
      <c r="T225" s="227"/>
      <c r="U225" s="86"/>
      <c r="V225" s="86"/>
      <c r="W225" s="86"/>
      <c r="X225" s="86"/>
      <c r="Y225" s="86"/>
      <c r="Z225" s="217">
        <v>2</v>
      </c>
      <c r="AA225" s="217">
        <f>Table4[[#This Row],[No. of Component Carriers (LTE)]]+Table4[[#This Row],[No. of Component Carriers (NR)]]</f>
        <v>3</v>
      </c>
      <c r="AB225" s="217">
        <v>1</v>
      </c>
      <c r="AC225" s="217">
        <v>2</v>
      </c>
      <c r="AD225" s="214" t="s">
        <v>459</v>
      </c>
      <c r="AE225" s="29" t="s">
        <v>467</v>
      </c>
      <c r="AF225" s="29" t="s">
        <v>845</v>
      </c>
      <c r="AG225" s="29"/>
      <c r="AH225" s="29" t="s">
        <v>1029</v>
      </c>
    </row>
    <row r="226" spans="1:34" ht="13">
      <c r="A226" s="29">
        <f t="shared" si="0"/>
        <v>220</v>
      </c>
      <c r="B226" s="26" t="s">
        <v>316</v>
      </c>
      <c r="C226" s="26" t="s">
        <v>398</v>
      </c>
      <c r="D226" s="29" t="s">
        <v>549</v>
      </c>
      <c r="E226" s="225">
        <v>2</v>
      </c>
      <c r="F226" s="229" t="s">
        <v>373</v>
      </c>
      <c r="G226" s="226" t="s">
        <v>373</v>
      </c>
      <c r="H226" s="226" t="s">
        <v>373</v>
      </c>
      <c r="I226" s="229">
        <v>260</v>
      </c>
      <c r="J226" s="226">
        <v>260</v>
      </c>
      <c r="K226" s="226" t="s">
        <v>373</v>
      </c>
      <c r="L226" s="226" t="s">
        <v>373</v>
      </c>
      <c r="M226" s="27" t="s">
        <v>1075</v>
      </c>
      <c r="N226" s="27" t="s">
        <v>450</v>
      </c>
      <c r="O226" s="26" t="str">
        <f>Table4[[#This Row],[EN-DC Configuration]]&amp;" "&amp;Table4[[#This Row],[Power Class]]&amp;" "&amp;Table4[[#This Row],[RAN4
Release]]</f>
        <v>DC_2A_n260(2A) PC3 Rel-15</v>
      </c>
      <c r="P226" s="29" t="s">
        <v>993</v>
      </c>
      <c r="Q226" s="29"/>
      <c r="R226" s="86">
        <v>7.0000000000000007E-2</v>
      </c>
      <c r="S226" s="86">
        <v>7.0000000000000007E-2</v>
      </c>
      <c r="T226" s="86">
        <v>6.6666666666666666E-2</v>
      </c>
      <c r="U226" s="86">
        <v>0.06</v>
      </c>
      <c r="V226" s="86">
        <v>0.06</v>
      </c>
      <c r="W226" s="86">
        <v>0.06</v>
      </c>
      <c r="X226" s="86">
        <v>0.05</v>
      </c>
      <c r="Y226" s="86">
        <v>0.05</v>
      </c>
      <c r="Z226" s="217">
        <v>2</v>
      </c>
      <c r="AA226" s="217">
        <f>Table4[[#This Row],[No. of Component Carriers (LTE)]]+Table4[[#This Row],[No. of Component Carriers (NR)]]</f>
        <v>3</v>
      </c>
      <c r="AB226" s="217">
        <v>1</v>
      </c>
      <c r="AC226" s="217">
        <v>2</v>
      </c>
      <c r="AD226" s="214" t="s">
        <v>459</v>
      </c>
      <c r="AE226" s="29" t="s">
        <v>467</v>
      </c>
      <c r="AF226" s="60" t="s">
        <v>699</v>
      </c>
      <c r="AG226" s="29"/>
      <c r="AH226" s="29"/>
    </row>
    <row r="227" spans="1:34" ht="13">
      <c r="A227" s="29">
        <f t="shared" si="0"/>
        <v>221</v>
      </c>
      <c r="B227" s="26" t="s">
        <v>316</v>
      </c>
      <c r="C227" s="26" t="s">
        <v>401</v>
      </c>
      <c r="D227" s="29" t="s">
        <v>549</v>
      </c>
      <c r="E227" s="225">
        <v>2</v>
      </c>
      <c r="F227" s="229" t="s">
        <v>373</v>
      </c>
      <c r="G227" s="226" t="s">
        <v>373</v>
      </c>
      <c r="H227" s="226" t="s">
        <v>373</v>
      </c>
      <c r="I227" s="229">
        <v>261</v>
      </c>
      <c r="J227" s="226">
        <v>261</v>
      </c>
      <c r="K227" s="226" t="s">
        <v>373</v>
      </c>
      <c r="L227" s="226" t="s">
        <v>373</v>
      </c>
      <c r="M227" s="27" t="s">
        <v>1075</v>
      </c>
      <c r="N227" s="27" t="s">
        <v>452</v>
      </c>
      <c r="O227" s="26" t="str">
        <f>Table4[[#This Row],[EN-DC Configuration]]&amp;" "&amp;Table4[[#This Row],[Power Class]]&amp;" "&amp;Table4[[#This Row],[RAN4
Release]]</f>
        <v>DC_2A_n261(2A) PC3 Rel-16</v>
      </c>
      <c r="P227" s="29" t="s">
        <v>993</v>
      </c>
      <c r="Q227" s="29"/>
      <c r="R227" s="144">
        <v>0</v>
      </c>
      <c r="S227" s="145">
        <v>0</v>
      </c>
      <c r="T227" s="227">
        <v>0</v>
      </c>
      <c r="U227" s="86">
        <v>0</v>
      </c>
      <c r="V227" s="86">
        <v>0</v>
      </c>
      <c r="W227" s="86">
        <v>0</v>
      </c>
      <c r="X227" s="86">
        <v>0</v>
      </c>
      <c r="Y227" s="86">
        <v>0</v>
      </c>
      <c r="Z227" s="217">
        <v>2</v>
      </c>
      <c r="AA227" s="217">
        <f>Table4[[#This Row],[No. of Component Carriers (LTE)]]+Table4[[#This Row],[No. of Component Carriers (NR)]]</f>
        <v>3</v>
      </c>
      <c r="AB227" s="217">
        <v>1</v>
      </c>
      <c r="AC227" s="217">
        <v>2</v>
      </c>
      <c r="AD227" s="214" t="s">
        <v>459</v>
      </c>
      <c r="AE227" s="29" t="s">
        <v>1215</v>
      </c>
      <c r="AF227" s="60" t="s">
        <v>699</v>
      </c>
      <c r="AG227" s="209"/>
      <c r="AH227" s="29"/>
    </row>
    <row r="228" spans="1:34" ht="13">
      <c r="A228" s="29">
        <f t="shared" si="0"/>
        <v>222</v>
      </c>
      <c r="B228" s="26" t="s">
        <v>316</v>
      </c>
      <c r="C228" s="26" t="s">
        <v>1272</v>
      </c>
      <c r="D228" s="29" t="s">
        <v>1269</v>
      </c>
      <c r="E228" s="225">
        <v>66</v>
      </c>
      <c r="F228" s="226" t="s">
        <v>373</v>
      </c>
      <c r="G228" s="226" t="s">
        <v>373</v>
      </c>
      <c r="H228" s="226" t="s">
        <v>373</v>
      </c>
      <c r="I228" s="229">
        <v>258</v>
      </c>
      <c r="J228" s="229">
        <v>258</v>
      </c>
      <c r="K228" s="226" t="s">
        <v>373</v>
      </c>
      <c r="L228" s="226" t="s">
        <v>373</v>
      </c>
      <c r="M228" s="27" t="s">
        <v>1075</v>
      </c>
      <c r="N228" s="27" t="s">
        <v>452</v>
      </c>
      <c r="O228" s="26" t="str">
        <f>Table4[[#This Row],[EN-DC Configuration]]&amp;" "&amp;Table4[[#This Row],[Power Class]]&amp;" "&amp;Table4[[#This Row],[RAN4
Release]]</f>
        <v>DC_66A_n258(2A) PC3 Rel-16</v>
      </c>
      <c r="P228" s="29" t="s">
        <v>993</v>
      </c>
      <c r="Q228" s="29"/>
      <c r="R228" s="86"/>
      <c r="S228" s="144"/>
      <c r="T228" s="227"/>
      <c r="U228" s="86"/>
      <c r="V228" s="86"/>
      <c r="W228" s="86"/>
      <c r="X228" s="86"/>
      <c r="Y228" s="86"/>
      <c r="Z228" s="217">
        <v>2</v>
      </c>
      <c r="AA228" s="217">
        <f>Table4[[#This Row],[No. of Component Carriers (LTE)]]+Table4[[#This Row],[No. of Component Carriers (NR)]]</f>
        <v>3</v>
      </c>
      <c r="AB228" s="217">
        <v>1</v>
      </c>
      <c r="AC228" s="217">
        <v>2</v>
      </c>
      <c r="AD228" s="214" t="s">
        <v>459</v>
      </c>
      <c r="AE228" s="29" t="s">
        <v>467</v>
      </c>
      <c r="AF228" s="29" t="s">
        <v>845</v>
      </c>
      <c r="AG228" s="29"/>
      <c r="AH228" s="29" t="s">
        <v>1029</v>
      </c>
    </row>
    <row r="229" spans="1:34" ht="13">
      <c r="A229" s="29">
        <f t="shared" si="0"/>
        <v>223</v>
      </c>
      <c r="B229" s="26" t="s">
        <v>316</v>
      </c>
      <c r="C229" s="26" t="s">
        <v>412</v>
      </c>
      <c r="D229" s="29" t="s">
        <v>549</v>
      </c>
      <c r="E229" s="229">
        <v>66</v>
      </c>
      <c r="F229" s="229" t="s">
        <v>373</v>
      </c>
      <c r="G229" s="226" t="s">
        <v>373</v>
      </c>
      <c r="H229" s="226" t="s">
        <v>373</v>
      </c>
      <c r="I229" s="229">
        <v>260</v>
      </c>
      <c r="J229" s="226">
        <v>260</v>
      </c>
      <c r="K229" s="226" t="s">
        <v>373</v>
      </c>
      <c r="L229" s="226" t="s">
        <v>373</v>
      </c>
      <c r="M229" s="27" t="s">
        <v>1075</v>
      </c>
      <c r="N229" s="27" t="s">
        <v>450</v>
      </c>
      <c r="O229" s="26" t="str">
        <f>Table4[[#This Row],[EN-DC Configuration]]&amp;" "&amp;Table4[[#This Row],[Power Class]]&amp;" "&amp;Table4[[#This Row],[RAN4
Release]]</f>
        <v>DC_66A_n260(2A) PC3 Rel-15</v>
      </c>
      <c r="P229" s="29" t="s">
        <v>993</v>
      </c>
      <c r="Q229" s="29"/>
      <c r="R229" s="86">
        <v>7.0000000000000007E-2</v>
      </c>
      <c r="S229" s="86">
        <v>7.0000000000000007E-2</v>
      </c>
      <c r="T229" s="86">
        <v>6.6666666666666666E-2</v>
      </c>
      <c r="U229" s="86">
        <v>0.06</v>
      </c>
      <c r="V229" s="86">
        <v>0.06</v>
      </c>
      <c r="W229" s="86">
        <v>0.06</v>
      </c>
      <c r="X229" s="86">
        <v>0.05</v>
      </c>
      <c r="Y229" s="86">
        <v>0.05</v>
      </c>
      <c r="Z229" s="217">
        <v>2</v>
      </c>
      <c r="AA229" s="217">
        <f>Table4[[#This Row],[No. of Component Carriers (LTE)]]+Table4[[#This Row],[No. of Component Carriers (NR)]]</f>
        <v>3</v>
      </c>
      <c r="AB229" s="217">
        <v>1</v>
      </c>
      <c r="AC229" s="217">
        <v>2</v>
      </c>
      <c r="AD229" s="214" t="s">
        <v>459</v>
      </c>
      <c r="AE229" s="29" t="s">
        <v>1215</v>
      </c>
      <c r="AF229" s="60" t="s">
        <v>845</v>
      </c>
      <c r="AG229" s="29"/>
      <c r="AH229" s="29"/>
    </row>
    <row r="230" spans="1:34" ht="13">
      <c r="A230" s="29">
        <f t="shared" si="0"/>
        <v>224</v>
      </c>
      <c r="B230" s="26" t="s">
        <v>316</v>
      </c>
      <c r="C230" s="26" t="s">
        <v>411</v>
      </c>
      <c r="D230" s="29" t="s">
        <v>549</v>
      </c>
      <c r="E230" s="229">
        <v>66</v>
      </c>
      <c r="F230" s="229" t="s">
        <v>373</v>
      </c>
      <c r="G230" s="226" t="s">
        <v>373</v>
      </c>
      <c r="H230" s="226" t="s">
        <v>373</v>
      </c>
      <c r="I230" s="229">
        <v>261</v>
      </c>
      <c r="J230" s="226">
        <v>261</v>
      </c>
      <c r="K230" s="226" t="s">
        <v>373</v>
      </c>
      <c r="L230" s="226" t="s">
        <v>373</v>
      </c>
      <c r="M230" s="27" t="s">
        <v>1075</v>
      </c>
      <c r="N230" s="27" t="s">
        <v>450</v>
      </c>
      <c r="O230" s="26" t="str">
        <f>Table4[[#This Row],[EN-DC Configuration]]&amp;" "&amp;Table4[[#This Row],[Power Class]]&amp;" "&amp;Table4[[#This Row],[RAN4
Release]]</f>
        <v>DC_66A_n261(2A) PC3 Rel-15</v>
      </c>
      <c r="P230" s="29" t="s">
        <v>993</v>
      </c>
      <c r="Q230" s="29"/>
      <c r="R230" s="86">
        <v>7.0000000000000007E-2</v>
      </c>
      <c r="S230" s="86">
        <v>7.0000000000000007E-2</v>
      </c>
      <c r="T230" s="86">
        <v>6.6666666666666666E-2</v>
      </c>
      <c r="U230" s="86">
        <v>0.06</v>
      </c>
      <c r="V230" s="86">
        <v>0.06</v>
      </c>
      <c r="W230" s="86">
        <v>0.06</v>
      </c>
      <c r="X230" s="86">
        <v>0.05</v>
      </c>
      <c r="Y230" s="86">
        <v>0.05</v>
      </c>
      <c r="Z230" s="217">
        <v>2</v>
      </c>
      <c r="AA230" s="217">
        <f>Table4[[#This Row],[No. of Component Carriers (LTE)]]+Table4[[#This Row],[No. of Component Carriers (NR)]]</f>
        <v>3</v>
      </c>
      <c r="AB230" s="217">
        <v>1</v>
      </c>
      <c r="AC230" s="217">
        <v>2</v>
      </c>
      <c r="AD230" s="214" t="s">
        <v>459</v>
      </c>
      <c r="AE230" s="29" t="s">
        <v>467</v>
      </c>
      <c r="AF230" s="60" t="s">
        <v>845</v>
      </c>
      <c r="AG230" s="29"/>
      <c r="AH230" s="29"/>
    </row>
    <row r="231" spans="1:34" ht="13">
      <c r="A231" s="29">
        <f t="shared" si="0"/>
        <v>225</v>
      </c>
      <c r="B231" s="26" t="s">
        <v>316</v>
      </c>
      <c r="C231" s="26" t="s">
        <v>1262</v>
      </c>
      <c r="D231" s="29" t="s">
        <v>1268</v>
      </c>
      <c r="E231" s="225">
        <v>2</v>
      </c>
      <c r="F231" s="226" t="s">
        <v>373</v>
      </c>
      <c r="G231" s="226" t="s">
        <v>373</v>
      </c>
      <c r="H231" s="226" t="s">
        <v>373</v>
      </c>
      <c r="I231" s="229">
        <v>258</v>
      </c>
      <c r="J231" s="229">
        <v>258</v>
      </c>
      <c r="K231" s="229">
        <v>258</v>
      </c>
      <c r="L231" s="226" t="s">
        <v>373</v>
      </c>
      <c r="M231" s="27" t="s">
        <v>1075</v>
      </c>
      <c r="N231" s="27" t="s">
        <v>452</v>
      </c>
      <c r="O231" s="26" t="str">
        <f>Table4[[#This Row],[EN-DC Configuration]]&amp;" "&amp;Table4[[#This Row],[Power Class]]&amp;" "&amp;Table4[[#This Row],[RAN4
Release]]</f>
        <v>DC_2A_n258(3A) PC3 Rel-16</v>
      </c>
      <c r="P231" s="29" t="s">
        <v>993</v>
      </c>
      <c r="Q231" s="29"/>
      <c r="R231" s="86"/>
      <c r="S231" s="144"/>
      <c r="T231" s="227"/>
      <c r="U231" s="86"/>
      <c r="V231" s="86"/>
      <c r="W231" s="86"/>
      <c r="X231" s="86"/>
      <c r="Y231" s="86"/>
      <c r="Z231" s="217">
        <v>2</v>
      </c>
      <c r="AA231" s="217">
        <f>Table4[[#This Row],[No. of Component Carriers (LTE)]]+Table4[[#This Row],[No. of Component Carriers (NR)]]</f>
        <v>4</v>
      </c>
      <c r="AB231" s="217">
        <v>1</v>
      </c>
      <c r="AC231" s="217">
        <v>3</v>
      </c>
      <c r="AD231" s="214" t="s">
        <v>459</v>
      </c>
      <c r="AE231" s="29" t="s">
        <v>467</v>
      </c>
      <c r="AF231" s="29" t="s">
        <v>846</v>
      </c>
      <c r="AG231" s="29"/>
      <c r="AH231" s="29" t="s">
        <v>1029</v>
      </c>
    </row>
    <row r="232" spans="1:34" ht="13">
      <c r="A232" s="29">
        <f t="shared" si="0"/>
        <v>226</v>
      </c>
      <c r="B232" s="26" t="s">
        <v>316</v>
      </c>
      <c r="C232" s="26" t="s">
        <v>399</v>
      </c>
      <c r="D232" s="29" t="s">
        <v>549</v>
      </c>
      <c r="E232" s="225">
        <v>2</v>
      </c>
      <c r="F232" s="226" t="s">
        <v>373</v>
      </c>
      <c r="G232" s="226" t="s">
        <v>373</v>
      </c>
      <c r="H232" s="226" t="s">
        <v>373</v>
      </c>
      <c r="I232" s="229">
        <v>260</v>
      </c>
      <c r="J232" s="229">
        <v>260</v>
      </c>
      <c r="K232" s="229">
        <v>260</v>
      </c>
      <c r="L232" s="226" t="s">
        <v>373</v>
      </c>
      <c r="M232" s="27" t="s">
        <v>1075</v>
      </c>
      <c r="N232" s="27" t="s">
        <v>452</v>
      </c>
      <c r="O232" s="26" t="str">
        <f>Table4[[#This Row],[EN-DC Configuration]]&amp;" "&amp;Table4[[#This Row],[Power Class]]&amp;" "&amp;Table4[[#This Row],[RAN4
Release]]</f>
        <v>DC_2A_n260(3A) PC3 Rel-16</v>
      </c>
      <c r="P232" s="29" t="s">
        <v>993</v>
      </c>
      <c r="Q232" s="29"/>
      <c r="R232" s="144">
        <v>0</v>
      </c>
      <c r="S232" s="145">
        <v>0</v>
      </c>
      <c r="T232" s="227">
        <v>0</v>
      </c>
      <c r="U232" s="86">
        <v>0</v>
      </c>
      <c r="V232" s="86">
        <v>0</v>
      </c>
      <c r="W232" s="86">
        <v>0</v>
      </c>
      <c r="X232" s="86">
        <v>0</v>
      </c>
      <c r="Y232" s="86">
        <v>0</v>
      </c>
      <c r="Z232" s="217">
        <v>2</v>
      </c>
      <c r="AA232" s="217">
        <f>Table4[[#This Row],[No. of Component Carriers (LTE)]]+Table4[[#This Row],[No. of Component Carriers (NR)]]</f>
        <v>4</v>
      </c>
      <c r="AB232" s="217">
        <v>1</v>
      </c>
      <c r="AC232" s="217">
        <v>3</v>
      </c>
      <c r="AD232" s="214" t="s">
        <v>459</v>
      </c>
      <c r="AE232" s="29" t="s">
        <v>1215</v>
      </c>
      <c r="AF232" s="60" t="s">
        <v>702</v>
      </c>
      <c r="AG232" s="209"/>
      <c r="AH232" s="29"/>
    </row>
    <row r="233" spans="1:34" ht="13">
      <c r="A233" s="29">
        <f t="shared" si="0"/>
        <v>227</v>
      </c>
      <c r="B233" s="26" t="s">
        <v>316</v>
      </c>
      <c r="C233" s="26" t="s">
        <v>1271</v>
      </c>
      <c r="D233" s="29" t="s">
        <v>1269</v>
      </c>
      <c r="E233" s="225">
        <v>66</v>
      </c>
      <c r="F233" s="229" t="s">
        <v>373</v>
      </c>
      <c r="G233" s="229" t="s">
        <v>373</v>
      </c>
      <c r="H233" s="229" t="s">
        <v>373</v>
      </c>
      <c r="I233" s="229">
        <v>258</v>
      </c>
      <c r="J233" s="229">
        <v>258</v>
      </c>
      <c r="K233" s="229">
        <v>258</v>
      </c>
      <c r="L233" s="226" t="s">
        <v>373</v>
      </c>
      <c r="M233" s="27" t="s">
        <v>1075</v>
      </c>
      <c r="N233" s="27" t="s">
        <v>452</v>
      </c>
      <c r="O233" s="26" t="str">
        <f>Table4[[#This Row],[EN-DC Configuration]]&amp;" "&amp;Table4[[#This Row],[Power Class]]&amp;" "&amp;Table4[[#This Row],[RAN4
Release]]</f>
        <v>DC_66A_n258(3A) PC3 Rel-16</v>
      </c>
      <c r="P233" s="29" t="s">
        <v>993</v>
      </c>
      <c r="Q233" s="29"/>
      <c r="R233" s="86"/>
      <c r="S233" s="29"/>
      <c r="T233" s="29"/>
      <c r="U233" s="29"/>
      <c r="V233" s="86"/>
      <c r="W233" s="86"/>
      <c r="X233" s="86"/>
      <c r="Y233" s="29"/>
      <c r="Z233" s="217">
        <v>2</v>
      </c>
      <c r="AA233" s="217">
        <f>Table4[[#This Row],[No. of Component Carriers (LTE)]]+Table4[[#This Row],[No. of Component Carriers (NR)]]</f>
        <v>4</v>
      </c>
      <c r="AB233" s="217">
        <v>1</v>
      </c>
      <c r="AC233" s="217">
        <v>3</v>
      </c>
      <c r="AD233" s="214" t="s">
        <v>459</v>
      </c>
      <c r="AE233" s="29" t="s">
        <v>467</v>
      </c>
      <c r="AF233" s="29" t="s">
        <v>846</v>
      </c>
      <c r="AG233" s="29"/>
      <c r="AH233" s="29" t="s">
        <v>1029</v>
      </c>
    </row>
    <row r="234" spans="1:34" ht="13">
      <c r="A234" s="29">
        <f t="shared" si="0"/>
        <v>228</v>
      </c>
      <c r="B234" s="26" t="s">
        <v>316</v>
      </c>
      <c r="C234" s="26" t="s">
        <v>418</v>
      </c>
      <c r="D234" s="29" t="s">
        <v>549</v>
      </c>
      <c r="E234" s="229">
        <v>66</v>
      </c>
      <c r="F234" s="229" t="s">
        <v>373</v>
      </c>
      <c r="G234" s="226" t="s">
        <v>373</v>
      </c>
      <c r="H234" s="226" t="s">
        <v>373</v>
      </c>
      <c r="I234" s="229">
        <v>260</v>
      </c>
      <c r="J234" s="229">
        <v>260</v>
      </c>
      <c r="K234" s="229">
        <v>260</v>
      </c>
      <c r="L234" s="226" t="s">
        <v>373</v>
      </c>
      <c r="M234" s="27" t="s">
        <v>1075</v>
      </c>
      <c r="N234" s="27" t="s">
        <v>450</v>
      </c>
      <c r="O234" s="26" t="str">
        <f>Table4[[#This Row],[EN-DC Configuration]]&amp;" "&amp;Table4[[#This Row],[Power Class]]&amp;" "&amp;Table4[[#This Row],[RAN4
Release]]</f>
        <v>DC_66A_n260(3A) PC3 Rel-15</v>
      </c>
      <c r="P234" s="29" t="s">
        <v>993</v>
      </c>
      <c r="Q234" s="29"/>
      <c r="R234" s="86">
        <v>7.0000000000000007E-2</v>
      </c>
      <c r="S234" s="86">
        <v>7.0000000000000007E-2</v>
      </c>
      <c r="T234" s="86">
        <v>6.6666666666666666E-2</v>
      </c>
      <c r="U234" s="86">
        <v>0.06</v>
      </c>
      <c r="V234" s="86">
        <v>0.06</v>
      </c>
      <c r="W234" s="86">
        <v>0.06</v>
      </c>
      <c r="X234" s="86">
        <v>0.05</v>
      </c>
      <c r="Y234" s="86">
        <v>0.05</v>
      </c>
      <c r="Z234" s="217">
        <v>2</v>
      </c>
      <c r="AA234" s="217">
        <f>Table4[[#This Row],[No. of Component Carriers (LTE)]]+Table4[[#This Row],[No. of Component Carriers (NR)]]</f>
        <v>4</v>
      </c>
      <c r="AB234" s="217">
        <v>1</v>
      </c>
      <c r="AC234" s="217">
        <v>3</v>
      </c>
      <c r="AD234" s="214" t="s">
        <v>459</v>
      </c>
      <c r="AE234" s="29" t="s">
        <v>1215</v>
      </c>
      <c r="AF234" s="60" t="s">
        <v>846</v>
      </c>
      <c r="AG234" s="29"/>
      <c r="AH234" s="29"/>
    </row>
    <row r="235" spans="1:34" ht="13">
      <c r="A235" s="29">
        <f t="shared" si="0"/>
        <v>229</v>
      </c>
      <c r="B235" s="26" t="s">
        <v>316</v>
      </c>
      <c r="C235" s="26" t="s">
        <v>1261</v>
      </c>
      <c r="D235" s="29" t="s">
        <v>1268</v>
      </c>
      <c r="E235" s="225">
        <v>2</v>
      </c>
      <c r="F235" s="226" t="s">
        <v>373</v>
      </c>
      <c r="G235" s="226" t="s">
        <v>373</v>
      </c>
      <c r="H235" s="226" t="s">
        <v>373</v>
      </c>
      <c r="I235" s="229">
        <v>258</v>
      </c>
      <c r="J235" s="229">
        <v>258</v>
      </c>
      <c r="K235" s="229">
        <v>258</v>
      </c>
      <c r="L235" s="229">
        <v>258</v>
      </c>
      <c r="M235" s="27" t="s">
        <v>1075</v>
      </c>
      <c r="N235" s="27" t="s">
        <v>452</v>
      </c>
      <c r="O235" s="26" t="str">
        <f>Table4[[#This Row],[EN-DC Configuration]]&amp;" "&amp;Table4[[#This Row],[Power Class]]&amp;" "&amp;Table4[[#This Row],[RAN4
Release]]</f>
        <v>DC_2A_n258(4A) PC3 Rel-16</v>
      </c>
      <c r="P235" s="29" t="s">
        <v>993</v>
      </c>
      <c r="Q235" s="29"/>
      <c r="R235" s="86"/>
      <c r="S235" s="144"/>
      <c r="T235" s="227"/>
      <c r="U235" s="86"/>
      <c r="V235" s="86"/>
      <c r="W235" s="86"/>
      <c r="X235" s="86"/>
      <c r="Y235" s="86"/>
      <c r="Z235" s="217">
        <v>2</v>
      </c>
      <c r="AA235" s="217">
        <f>Table4[[#This Row],[No. of Component Carriers (LTE)]]+Table4[[#This Row],[No. of Component Carriers (NR)]]</f>
        <v>5</v>
      </c>
      <c r="AB235" s="217">
        <v>1</v>
      </c>
      <c r="AC235" s="217">
        <v>4</v>
      </c>
      <c r="AD235" s="214" t="s">
        <v>459</v>
      </c>
      <c r="AE235" s="29" t="s">
        <v>467</v>
      </c>
      <c r="AF235" s="29" t="s">
        <v>1266</v>
      </c>
      <c r="AG235" s="29"/>
      <c r="AH235" s="29" t="s">
        <v>1029</v>
      </c>
    </row>
    <row r="236" spans="1:34" ht="13">
      <c r="A236" s="29">
        <f t="shared" si="0"/>
        <v>230</v>
      </c>
      <c r="B236" s="26" t="s">
        <v>316</v>
      </c>
      <c r="C236" s="26" t="s">
        <v>400</v>
      </c>
      <c r="D236" s="29" t="s">
        <v>549</v>
      </c>
      <c r="E236" s="225">
        <v>2</v>
      </c>
      <c r="F236" s="226" t="s">
        <v>373</v>
      </c>
      <c r="G236" s="226" t="s">
        <v>373</v>
      </c>
      <c r="H236" s="226" t="s">
        <v>373</v>
      </c>
      <c r="I236" s="229">
        <v>260</v>
      </c>
      <c r="J236" s="229">
        <v>260</v>
      </c>
      <c r="K236" s="229">
        <v>260</v>
      </c>
      <c r="L236" s="229">
        <v>260</v>
      </c>
      <c r="M236" s="27" t="s">
        <v>1075</v>
      </c>
      <c r="N236" s="27" t="s">
        <v>452</v>
      </c>
      <c r="O236" s="26" t="str">
        <f>Table4[[#This Row],[EN-DC Configuration]]&amp;" "&amp;Table4[[#This Row],[Power Class]]&amp;" "&amp;Table4[[#This Row],[RAN4
Release]]</f>
        <v>DC_2A_n260(4A) PC3 Rel-16</v>
      </c>
      <c r="P236" s="29" t="s">
        <v>993</v>
      </c>
      <c r="Q236" s="29"/>
      <c r="R236" s="144">
        <v>0</v>
      </c>
      <c r="S236" s="145">
        <v>0</v>
      </c>
      <c r="T236" s="227">
        <v>0</v>
      </c>
      <c r="U236" s="86">
        <v>0</v>
      </c>
      <c r="V236" s="86">
        <v>0</v>
      </c>
      <c r="W236" s="86">
        <v>0</v>
      </c>
      <c r="X236" s="86">
        <v>0</v>
      </c>
      <c r="Y236" s="86">
        <v>0</v>
      </c>
      <c r="Z236" s="217">
        <v>2</v>
      </c>
      <c r="AA236" s="217">
        <f>Table4[[#This Row],[No. of Component Carriers (LTE)]]+Table4[[#This Row],[No. of Component Carriers (NR)]]</f>
        <v>5</v>
      </c>
      <c r="AB236" s="217">
        <v>1</v>
      </c>
      <c r="AC236" s="217">
        <v>4</v>
      </c>
      <c r="AD236" s="214" t="s">
        <v>459</v>
      </c>
      <c r="AE236" s="29" t="s">
        <v>1215</v>
      </c>
      <c r="AF236" s="60" t="s">
        <v>703</v>
      </c>
      <c r="AG236" s="209"/>
      <c r="AH236" s="29"/>
    </row>
    <row r="237" spans="1:34" ht="13">
      <c r="A237" s="29">
        <f t="shared" si="0"/>
        <v>231</v>
      </c>
      <c r="B237" s="26" t="s">
        <v>316</v>
      </c>
      <c r="C237" s="26" t="s">
        <v>1270</v>
      </c>
      <c r="D237" s="29" t="s">
        <v>1269</v>
      </c>
      <c r="E237" s="225">
        <v>66</v>
      </c>
      <c r="F237" s="226" t="s">
        <v>373</v>
      </c>
      <c r="G237" s="226" t="s">
        <v>373</v>
      </c>
      <c r="H237" s="226" t="s">
        <v>373</v>
      </c>
      <c r="I237" s="229">
        <v>258</v>
      </c>
      <c r="J237" s="229">
        <v>258</v>
      </c>
      <c r="K237" s="229">
        <v>258</v>
      </c>
      <c r="L237" s="229">
        <v>258</v>
      </c>
      <c r="M237" s="27" t="s">
        <v>1075</v>
      </c>
      <c r="N237" s="27" t="s">
        <v>452</v>
      </c>
      <c r="O237" s="26" t="str">
        <f>Table4[[#This Row],[EN-DC Configuration]]&amp;" "&amp;Table4[[#This Row],[Power Class]]&amp;" "&amp;Table4[[#This Row],[RAN4
Release]]</f>
        <v>DC_66A_n258(4A) PC3 Rel-16</v>
      </c>
      <c r="P237" s="29" t="s">
        <v>993</v>
      </c>
      <c r="Q237" s="29"/>
      <c r="R237" s="86"/>
      <c r="S237" s="144"/>
      <c r="T237" s="227"/>
      <c r="U237" s="86"/>
      <c r="V237" s="86"/>
      <c r="W237" s="86"/>
      <c r="X237" s="86"/>
      <c r="Y237" s="86"/>
      <c r="Z237" s="217">
        <v>2</v>
      </c>
      <c r="AA237" s="217">
        <f>Table4[[#This Row],[No. of Component Carriers (LTE)]]+Table4[[#This Row],[No. of Component Carriers (NR)]]</f>
        <v>5</v>
      </c>
      <c r="AB237" s="217">
        <v>1</v>
      </c>
      <c r="AC237" s="217">
        <v>4</v>
      </c>
      <c r="AD237" s="214" t="s">
        <v>459</v>
      </c>
      <c r="AE237" s="29" t="s">
        <v>467</v>
      </c>
      <c r="AF237" s="29" t="s">
        <v>1266</v>
      </c>
      <c r="AG237" s="29"/>
      <c r="AH237" s="29" t="s">
        <v>1029</v>
      </c>
    </row>
    <row r="238" spans="1:34" ht="13">
      <c r="A238" s="29">
        <f t="shared" si="0"/>
        <v>232</v>
      </c>
      <c r="B238" s="26" t="s">
        <v>316</v>
      </c>
      <c r="C238" s="26" t="s">
        <v>419</v>
      </c>
      <c r="D238" s="29" t="s">
        <v>549</v>
      </c>
      <c r="E238" s="229">
        <v>66</v>
      </c>
      <c r="F238" s="229" t="s">
        <v>373</v>
      </c>
      <c r="G238" s="226" t="s">
        <v>373</v>
      </c>
      <c r="H238" s="226" t="s">
        <v>373</v>
      </c>
      <c r="I238" s="229">
        <v>260</v>
      </c>
      <c r="J238" s="229">
        <v>260</v>
      </c>
      <c r="K238" s="229">
        <v>260</v>
      </c>
      <c r="L238" s="229">
        <v>260</v>
      </c>
      <c r="M238" s="27" t="s">
        <v>1075</v>
      </c>
      <c r="N238" s="27" t="s">
        <v>450</v>
      </c>
      <c r="O238" s="26" t="str">
        <f>Table4[[#This Row],[EN-DC Configuration]]&amp;" "&amp;Table4[[#This Row],[Power Class]]&amp;" "&amp;Table4[[#This Row],[RAN4
Release]]</f>
        <v>DC_66A_n260(4A) PC3 Rel-15</v>
      </c>
      <c r="P238" s="29" t="s">
        <v>993</v>
      </c>
      <c r="Q238" s="29"/>
      <c r="R238" s="86">
        <v>7.0000000000000007E-2</v>
      </c>
      <c r="S238" s="86">
        <v>7.0000000000000007E-2</v>
      </c>
      <c r="T238" s="86">
        <v>6.6666666666666666E-2</v>
      </c>
      <c r="U238" s="86">
        <v>0.06</v>
      </c>
      <c r="V238" s="86">
        <v>0.06</v>
      </c>
      <c r="W238" s="86">
        <v>0.06</v>
      </c>
      <c r="X238" s="86">
        <v>0.05</v>
      </c>
      <c r="Y238" s="86">
        <v>0.05</v>
      </c>
      <c r="Z238" s="217">
        <v>2</v>
      </c>
      <c r="AA238" s="217">
        <f>Table4[[#This Row],[No. of Component Carriers (LTE)]]+Table4[[#This Row],[No. of Component Carriers (NR)]]</f>
        <v>5</v>
      </c>
      <c r="AB238" s="217">
        <v>1</v>
      </c>
      <c r="AC238" s="217">
        <v>4</v>
      </c>
      <c r="AD238" s="214" t="s">
        <v>459</v>
      </c>
      <c r="AE238" s="29" t="s">
        <v>1215</v>
      </c>
      <c r="AF238" s="60" t="s">
        <v>703</v>
      </c>
      <c r="AG238" s="29"/>
      <c r="AH238" s="29"/>
    </row>
    <row r="239" spans="1:34" ht="37.5">
      <c r="A239" s="29">
        <f t="shared" si="0"/>
        <v>233</v>
      </c>
      <c r="B239" s="26" t="s">
        <v>316</v>
      </c>
      <c r="C239" s="26" t="s">
        <v>438</v>
      </c>
      <c r="D239" s="29"/>
      <c r="E239" s="225">
        <v>2</v>
      </c>
      <c r="F239" s="225">
        <v>5</v>
      </c>
      <c r="G239" s="226" t="s">
        <v>373</v>
      </c>
      <c r="H239" s="226" t="s">
        <v>373</v>
      </c>
      <c r="I239" s="229">
        <v>257</v>
      </c>
      <c r="J239" s="226" t="s">
        <v>373</v>
      </c>
      <c r="K239" s="226"/>
      <c r="L239" s="226"/>
      <c r="M239" s="27" t="s">
        <v>1075</v>
      </c>
      <c r="N239" s="27" t="s">
        <v>450</v>
      </c>
      <c r="O239" s="26" t="str">
        <f>Table4[[#This Row],[EN-DC Configuration]]&amp;" "&amp;Table4[[#This Row],[Power Class]]&amp;" "&amp;Table4[[#This Row],[RAN4
Release]]</f>
        <v>DC_2A-5A_n257A PC3 Rel-15</v>
      </c>
      <c r="P239" s="29" t="s">
        <v>992</v>
      </c>
      <c r="Q239" s="214" t="s">
        <v>636</v>
      </c>
      <c r="R239" s="147"/>
      <c r="S239" s="214"/>
      <c r="T239" s="214"/>
      <c r="U239" s="214"/>
      <c r="V239" s="86"/>
      <c r="W239" s="86"/>
      <c r="X239" s="86">
        <v>1</v>
      </c>
      <c r="Y239" s="86">
        <v>0.84</v>
      </c>
      <c r="Z239" s="217">
        <v>3</v>
      </c>
      <c r="AA239" s="217">
        <f>Table4[[#This Row],[No. of Component Carriers (LTE)]]+Table4[[#This Row],[No. of Component Carriers (NR)]]</f>
        <v>3</v>
      </c>
      <c r="AB239" s="217">
        <v>2</v>
      </c>
      <c r="AC239" s="217">
        <v>1</v>
      </c>
      <c r="AD239" s="214" t="s">
        <v>373</v>
      </c>
      <c r="AE239" s="29"/>
      <c r="AF239" s="60" t="s">
        <v>701</v>
      </c>
      <c r="AG239" s="29"/>
      <c r="AH239" s="60" t="s">
        <v>1329</v>
      </c>
    </row>
    <row r="240" spans="1:34" ht="13">
      <c r="A240" s="29">
        <f t="shared" si="0"/>
        <v>234</v>
      </c>
      <c r="B240" s="26" t="s">
        <v>316</v>
      </c>
      <c r="C240" s="26" t="s">
        <v>425</v>
      </c>
      <c r="D240" s="29"/>
      <c r="E240" s="225">
        <v>2</v>
      </c>
      <c r="F240" s="225">
        <v>5</v>
      </c>
      <c r="G240" s="226" t="s">
        <v>373</v>
      </c>
      <c r="H240" s="226" t="s">
        <v>373</v>
      </c>
      <c r="I240" s="229">
        <v>260</v>
      </c>
      <c r="J240" s="226" t="s">
        <v>373</v>
      </c>
      <c r="K240" s="226"/>
      <c r="L240" s="226"/>
      <c r="M240" s="27" t="s">
        <v>1075</v>
      </c>
      <c r="N240" s="27" t="s">
        <v>450</v>
      </c>
      <c r="O240" s="26" t="str">
        <f>Table4[[#This Row],[EN-DC Configuration]]&amp;" "&amp;Table4[[#This Row],[Power Class]]&amp;" "&amp;Table4[[#This Row],[RAN4
Release]]</f>
        <v>DC_2A-5A_n260A PC3 Rel-15</v>
      </c>
      <c r="P240" s="29" t="s">
        <v>992</v>
      </c>
      <c r="Q240" s="214" t="s">
        <v>636</v>
      </c>
      <c r="R240" s="147"/>
      <c r="S240" s="214"/>
      <c r="T240" s="214"/>
      <c r="U240" s="214"/>
      <c r="V240" s="86"/>
      <c r="W240" s="86"/>
      <c r="X240" s="86">
        <v>1</v>
      </c>
      <c r="Y240" s="86">
        <v>0.84</v>
      </c>
      <c r="Z240" s="217">
        <v>3</v>
      </c>
      <c r="AA240" s="217">
        <f>Table4[[#This Row],[No. of Component Carriers (LTE)]]+Table4[[#This Row],[No. of Component Carriers (NR)]]</f>
        <v>3</v>
      </c>
      <c r="AB240" s="217">
        <v>2</v>
      </c>
      <c r="AC240" s="217">
        <v>1</v>
      </c>
      <c r="AD240" s="214" t="s">
        <v>373</v>
      </c>
      <c r="AE240" s="29" t="s">
        <v>1202</v>
      </c>
      <c r="AF240" s="60" t="s">
        <v>701</v>
      </c>
      <c r="AG240" s="29"/>
      <c r="AH240" s="29" t="s">
        <v>1029</v>
      </c>
    </row>
    <row r="241" spans="1:34" ht="13">
      <c r="A241" s="29">
        <f t="shared" si="0"/>
        <v>235</v>
      </c>
      <c r="B241" s="26" t="s">
        <v>316</v>
      </c>
      <c r="C241" s="26" t="s">
        <v>426</v>
      </c>
      <c r="D241" s="29"/>
      <c r="E241" s="225">
        <v>2</v>
      </c>
      <c r="F241" s="226">
        <v>12</v>
      </c>
      <c r="G241" s="226" t="s">
        <v>373</v>
      </c>
      <c r="H241" s="226" t="s">
        <v>373</v>
      </c>
      <c r="I241" s="229">
        <v>260</v>
      </c>
      <c r="J241" s="226" t="s">
        <v>373</v>
      </c>
      <c r="K241" s="226"/>
      <c r="L241" s="226"/>
      <c r="M241" s="27" t="s">
        <v>1075</v>
      </c>
      <c r="N241" s="27" t="s">
        <v>450</v>
      </c>
      <c r="O241" s="26" t="str">
        <f>Table4[[#This Row],[EN-DC Configuration]]&amp;" "&amp;Table4[[#This Row],[Power Class]]&amp;" "&amp;Table4[[#This Row],[RAN4
Release]]</f>
        <v>DC_2A-12A_n260A PC3 Rel-15</v>
      </c>
      <c r="P241" s="29" t="s">
        <v>992</v>
      </c>
      <c r="Q241" s="214" t="s">
        <v>636</v>
      </c>
      <c r="R241" s="147"/>
      <c r="S241" s="214"/>
      <c r="T241" s="214"/>
      <c r="U241" s="214"/>
      <c r="V241" s="86"/>
      <c r="W241" s="86"/>
      <c r="X241" s="86">
        <v>1</v>
      </c>
      <c r="Y241" s="86">
        <v>0.84</v>
      </c>
      <c r="Z241" s="217">
        <v>3</v>
      </c>
      <c r="AA241" s="217">
        <f>Table4[[#This Row],[No. of Component Carriers (LTE)]]+Table4[[#This Row],[No. of Component Carriers (NR)]]</f>
        <v>3</v>
      </c>
      <c r="AB241" s="217">
        <v>2</v>
      </c>
      <c r="AC241" s="217">
        <v>1</v>
      </c>
      <c r="AD241" s="214" t="s">
        <v>373</v>
      </c>
      <c r="AE241" s="29" t="s">
        <v>1202</v>
      </c>
      <c r="AF241" s="60" t="s">
        <v>701</v>
      </c>
      <c r="AG241" s="29"/>
      <c r="AH241" s="29" t="s">
        <v>1029</v>
      </c>
    </row>
    <row r="242" spans="1:34" ht="13">
      <c r="A242" s="29">
        <f t="shared" si="0"/>
        <v>236</v>
      </c>
      <c r="B242" s="26" t="s">
        <v>316</v>
      </c>
      <c r="C242" s="26" t="s">
        <v>870</v>
      </c>
      <c r="D242" s="29"/>
      <c r="E242" s="225">
        <v>2</v>
      </c>
      <c r="F242" s="229">
        <v>14</v>
      </c>
      <c r="G242" s="226" t="s">
        <v>373</v>
      </c>
      <c r="H242" s="226" t="s">
        <v>373</v>
      </c>
      <c r="I242" s="229">
        <v>260</v>
      </c>
      <c r="J242" s="226" t="s">
        <v>373</v>
      </c>
      <c r="K242" s="226"/>
      <c r="L242" s="226"/>
      <c r="M242" s="27" t="s">
        <v>1075</v>
      </c>
      <c r="N242" s="27" t="s">
        <v>452</v>
      </c>
      <c r="O242" s="26" t="str">
        <f>Table4[[#This Row],[EN-DC Configuration]]&amp;" "&amp;Table4[[#This Row],[Power Class]]&amp;" "&amp;Table4[[#This Row],[RAN4
Release]]</f>
        <v>DC_2A-14A_n260A PC3 Rel-16</v>
      </c>
      <c r="P242" s="29" t="s">
        <v>992</v>
      </c>
      <c r="Q242" s="29" t="s">
        <v>979</v>
      </c>
      <c r="R242" s="86">
        <v>1</v>
      </c>
      <c r="S242" s="146">
        <v>0.91</v>
      </c>
      <c r="T242" s="227">
        <v>0</v>
      </c>
      <c r="U242" s="86"/>
      <c r="V242" s="86"/>
      <c r="W242" s="86"/>
      <c r="X242" s="86"/>
      <c r="Y242" s="86"/>
      <c r="Z242" s="217">
        <v>3</v>
      </c>
      <c r="AA242" s="217">
        <f>Table4[[#This Row],[No. of Component Carriers (LTE)]]+Table4[[#This Row],[No. of Component Carriers (NR)]]</f>
        <v>3</v>
      </c>
      <c r="AB242" s="217">
        <v>2</v>
      </c>
      <c r="AC242" s="217">
        <v>1</v>
      </c>
      <c r="AD242" s="214" t="s">
        <v>373</v>
      </c>
      <c r="AE242" s="29" t="s">
        <v>1305</v>
      </c>
      <c r="AF242" s="60" t="s">
        <v>701</v>
      </c>
      <c r="AG242" s="29"/>
      <c r="AH242" s="29" t="s">
        <v>1029</v>
      </c>
    </row>
    <row r="243" spans="1:34" ht="13">
      <c r="A243" s="29">
        <f t="shared" si="0"/>
        <v>237</v>
      </c>
      <c r="B243" s="26" t="s">
        <v>316</v>
      </c>
      <c r="C243" s="26" t="s">
        <v>439</v>
      </c>
      <c r="D243" s="29" t="s">
        <v>549</v>
      </c>
      <c r="E243" s="225">
        <v>2</v>
      </c>
      <c r="F243" s="226">
        <v>29</v>
      </c>
      <c r="G243" s="226" t="s">
        <v>373</v>
      </c>
      <c r="H243" s="226" t="s">
        <v>373</v>
      </c>
      <c r="I243" s="229">
        <v>260</v>
      </c>
      <c r="J243" s="226" t="s">
        <v>373</v>
      </c>
      <c r="K243" s="226"/>
      <c r="L243" s="226"/>
      <c r="M243" s="27" t="s">
        <v>1075</v>
      </c>
      <c r="N243" s="27" t="s">
        <v>452</v>
      </c>
      <c r="O243" s="26" t="str">
        <f>Table4[[#This Row],[EN-DC Configuration]]&amp;" "&amp;Table4[[#This Row],[Power Class]]&amp;" "&amp;Table4[[#This Row],[RAN4
Release]]</f>
        <v>DC_2A-29A_n260A PC3 Rel-16</v>
      </c>
      <c r="P243" s="29" t="s">
        <v>993</v>
      </c>
      <c r="Q243" s="29"/>
      <c r="R243" s="86">
        <v>0</v>
      </c>
      <c r="S243" s="145">
        <v>0</v>
      </c>
      <c r="T243" s="227">
        <v>0</v>
      </c>
      <c r="U243" s="86">
        <v>0</v>
      </c>
      <c r="V243" s="86">
        <v>0</v>
      </c>
      <c r="W243" s="86">
        <v>0</v>
      </c>
      <c r="X243" s="86">
        <v>0</v>
      </c>
      <c r="Y243" s="86">
        <v>0</v>
      </c>
      <c r="Z243" s="217">
        <v>3</v>
      </c>
      <c r="AA243" s="217">
        <f>Table4[[#This Row],[No. of Component Carriers (LTE)]]+Table4[[#This Row],[No. of Component Carriers (NR)]]</f>
        <v>3</v>
      </c>
      <c r="AB243" s="217">
        <v>2</v>
      </c>
      <c r="AC243" s="217">
        <v>1</v>
      </c>
      <c r="AD243" s="214" t="s">
        <v>373</v>
      </c>
      <c r="AE243" s="29" t="s">
        <v>1202</v>
      </c>
      <c r="AF243" s="60" t="s">
        <v>701</v>
      </c>
      <c r="AG243" s="232"/>
      <c r="AH243" s="29" t="s">
        <v>1029</v>
      </c>
    </row>
    <row r="244" spans="1:34" ht="13">
      <c r="A244" s="29">
        <f t="shared" si="0"/>
        <v>238</v>
      </c>
      <c r="B244" s="26" t="s">
        <v>316</v>
      </c>
      <c r="C244" s="26" t="s">
        <v>427</v>
      </c>
      <c r="D244" s="29"/>
      <c r="E244" s="225">
        <v>2</v>
      </c>
      <c r="F244" s="226">
        <v>30</v>
      </c>
      <c r="G244" s="226" t="s">
        <v>373</v>
      </c>
      <c r="H244" s="226" t="s">
        <v>373</v>
      </c>
      <c r="I244" s="229">
        <v>260</v>
      </c>
      <c r="J244" s="226" t="s">
        <v>373</v>
      </c>
      <c r="K244" s="226"/>
      <c r="L244" s="226"/>
      <c r="M244" s="27" t="s">
        <v>1075</v>
      </c>
      <c r="N244" s="27" t="s">
        <v>450</v>
      </c>
      <c r="O244" s="26" t="str">
        <f>Table4[[#This Row],[EN-DC Configuration]]&amp;" "&amp;Table4[[#This Row],[Power Class]]&amp;" "&amp;Table4[[#This Row],[RAN4
Release]]</f>
        <v>DC_2A-30A_n260A PC3 Rel-15</v>
      </c>
      <c r="P244" s="29" t="s">
        <v>992</v>
      </c>
      <c r="Q244" s="214" t="s">
        <v>636</v>
      </c>
      <c r="R244" s="147"/>
      <c r="S244" s="214"/>
      <c r="T244" s="214"/>
      <c r="U244" s="214"/>
      <c r="V244" s="86"/>
      <c r="W244" s="86"/>
      <c r="X244" s="86">
        <v>1</v>
      </c>
      <c r="Y244" s="86">
        <v>0.84</v>
      </c>
      <c r="Z244" s="217">
        <v>3</v>
      </c>
      <c r="AA244" s="217">
        <f>Table4[[#This Row],[No. of Component Carriers (LTE)]]+Table4[[#This Row],[No. of Component Carriers (NR)]]</f>
        <v>3</v>
      </c>
      <c r="AB244" s="217">
        <v>2</v>
      </c>
      <c r="AC244" s="217">
        <v>1</v>
      </c>
      <c r="AD244" s="214" t="s">
        <v>373</v>
      </c>
      <c r="AE244" s="29" t="s">
        <v>1202</v>
      </c>
      <c r="AF244" s="60" t="s">
        <v>701</v>
      </c>
      <c r="AG244" s="29"/>
      <c r="AH244" s="29" t="s">
        <v>1029</v>
      </c>
    </row>
    <row r="245" spans="1:34" ht="37.5">
      <c r="A245" s="29">
        <f t="shared" ref="A245:A268" si="1">A244+1</f>
        <v>239</v>
      </c>
      <c r="B245" s="26" t="s">
        <v>316</v>
      </c>
      <c r="C245" s="26" t="s">
        <v>424</v>
      </c>
      <c r="D245" s="29"/>
      <c r="E245" s="225">
        <v>2</v>
      </c>
      <c r="F245" s="226">
        <v>66</v>
      </c>
      <c r="G245" s="226" t="s">
        <v>373</v>
      </c>
      <c r="H245" s="226" t="s">
        <v>373</v>
      </c>
      <c r="I245" s="229">
        <v>257</v>
      </c>
      <c r="J245" s="226" t="s">
        <v>373</v>
      </c>
      <c r="K245" s="226"/>
      <c r="L245" s="226"/>
      <c r="M245" s="27" t="s">
        <v>1075</v>
      </c>
      <c r="N245" s="27" t="s">
        <v>450</v>
      </c>
      <c r="O245" s="26" t="str">
        <f>Table4[[#This Row],[EN-DC Configuration]]&amp;" "&amp;Table4[[#This Row],[Power Class]]&amp;" "&amp;Table4[[#This Row],[RAN4
Release]]</f>
        <v>DC_2A-66A_n257A PC3 Rel-15</v>
      </c>
      <c r="P245" s="29" t="s">
        <v>992</v>
      </c>
      <c r="Q245" s="214" t="s">
        <v>636</v>
      </c>
      <c r="R245" s="147"/>
      <c r="S245" s="214"/>
      <c r="T245" s="214"/>
      <c r="U245" s="214"/>
      <c r="V245" s="86"/>
      <c r="W245" s="86"/>
      <c r="X245" s="86">
        <v>1</v>
      </c>
      <c r="Y245" s="86">
        <v>0.84</v>
      </c>
      <c r="Z245" s="217">
        <v>3</v>
      </c>
      <c r="AA245" s="217">
        <f>Table4[[#This Row],[No. of Component Carriers (LTE)]]+Table4[[#This Row],[No. of Component Carriers (NR)]]</f>
        <v>3</v>
      </c>
      <c r="AB245" s="217">
        <v>2</v>
      </c>
      <c r="AC245" s="217">
        <v>1</v>
      </c>
      <c r="AD245" s="214" t="s">
        <v>373</v>
      </c>
      <c r="AE245" s="29"/>
      <c r="AF245" s="60" t="s">
        <v>701</v>
      </c>
      <c r="AG245" s="29"/>
      <c r="AH245" s="60" t="s">
        <v>1329</v>
      </c>
    </row>
    <row r="246" spans="1:34" ht="13">
      <c r="A246" s="29">
        <f t="shared" si="1"/>
        <v>240</v>
      </c>
      <c r="B246" s="26" t="s">
        <v>316</v>
      </c>
      <c r="C246" s="26" t="s">
        <v>428</v>
      </c>
      <c r="D246" s="29"/>
      <c r="E246" s="225">
        <v>2</v>
      </c>
      <c r="F246" s="226">
        <v>66</v>
      </c>
      <c r="G246" s="226" t="s">
        <v>373</v>
      </c>
      <c r="H246" s="226" t="s">
        <v>373</v>
      </c>
      <c r="I246" s="229">
        <v>260</v>
      </c>
      <c r="J246" s="226" t="s">
        <v>373</v>
      </c>
      <c r="K246" s="226"/>
      <c r="L246" s="226"/>
      <c r="M246" s="27" t="s">
        <v>1075</v>
      </c>
      <c r="N246" s="27" t="s">
        <v>450</v>
      </c>
      <c r="O246" s="26" t="str">
        <f>Table4[[#This Row],[EN-DC Configuration]]&amp;" "&amp;Table4[[#This Row],[Power Class]]&amp;" "&amp;Table4[[#This Row],[RAN4
Release]]</f>
        <v>DC_2A-66A_n260A PC3 Rel-15</v>
      </c>
      <c r="P246" s="29" t="s">
        <v>992</v>
      </c>
      <c r="Q246" s="214" t="s">
        <v>636</v>
      </c>
      <c r="R246" s="147"/>
      <c r="S246" s="214"/>
      <c r="T246" s="214"/>
      <c r="U246" s="214"/>
      <c r="V246" s="86"/>
      <c r="W246" s="86"/>
      <c r="X246" s="86">
        <v>1</v>
      </c>
      <c r="Y246" s="86">
        <v>0.84</v>
      </c>
      <c r="Z246" s="217">
        <v>3</v>
      </c>
      <c r="AA246" s="217">
        <f>Table4[[#This Row],[No. of Component Carriers (LTE)]]+Table4[[#This Row],[No. of Component Carriers (NR)]]</f>
        <v>3</v>
      </c>
      <c r="AB246" s="217">
        <v>2</v>
      </c>
      <c r="AC246" s="217">
        <v>1</v>
      </c>
      <c r="AD246" s="214" t="s">
        <v>373</v>
      </c>
      <c r="AE246" s="29" t="s">
        <v>1215</v>
      </c>
      <c r="AF246" s="60" t="s">
        <v>701</v>
      </c>
      <c r="AG246" s="29"/>
      <c r="AH246" s="29" t="s">
        <v>1029</v>
      </c>
    </row>
    <row r="247" spans="1:34" ht="13">
      <c r="A247" s="29">
        <f t="shared" si="1"/>
        <v>241</v>
      </c>
      <c r="B247" s="26" t="s">
        <v>316</v>
      </c>
      <c r="C247" s="26" t="s">
        <v>441</v>
      </c>
      <c r="D247" s="29"/>
      <c r="E247" s="225">
        <v>2</v>
      </c>
      <c r="F247" s="226">
        <v>66</v>
      </c>
      <c r="G247" s="226" t="s">
        <v>373</v>
      </c>
      <c r="H247" s="226" t="s">
        <v>373</v>
      </c>
      <c r="I247" s="229">
        <v>261</v>
      </c>
      <c r="J247" s="226" t="s">
        <v>373</v>
      </c>
      <c r="K247" s="226"/>
      <c r="L247" s="226"/>
      <c r="M247" s="27" t="s">
        <v>1075</v>
      </c>
      <c r="N247" s="27" t="s">
        <v>452</v>
      </c>
      <c r="O247" s="26" t="str">
        <f>Table4[[#This Row],[EN-DC Configuration]]&amp;" "&amp;Table4[[#This Row],[Power Class]]&amp;" "&amp;Table4[[#This Row],[RAN4
Release]]</f>
        <v>DC_2A-66A_n261A PC3 Rel-16</v>
      </c>
      <c r="P247" s="29" t="s">
        <v>993</v>
      </c>
      <c r="Q247" s="29"/>
      <c r="R247" s="86">
        <v>0</v>
      </c>
      <c r="S247" s="145">
        <v>0</v>
      </c>
      <c r="T247" s="227">
        <v>0</v>
      </c>
      <c r="U247" s="86">
        <v>0</v>
      </c>
      <c r="V247" s="86">
        <v>0</v>
      </c>
      <c r="W247" s="86">
        <v>0</v>
      </c>
      <c r="X247" s="86">
        <v>0</v>
      </c>
      <c r="Y247" s="86">
        <v>0</v>
      </c>
      <c r="Z247" s="217">
        <v>3</v>
      </c>
      <c r="AA247" s="217">
        <f>Table4[[#This Row],[No. of Component Carriers (LTE)]]+Table4[[#This Row],[No. of Component Carriers (NR)]]</f>
        <v>3</v>
      </c>
      <c r="AB247" s="217">
        <v>2</v>
      </c>
      <c r="AC247" s="217">
        <v>1</v>
      </c>
      <c r="AD247" s="214" t="s">
        <v>373</v>
      </c>
      <c r="AE247" s="29" t="s">
        <v>467</v>
      </c>
      <c r="AF247" s="60" t="s">
        <v>701</v>
      </c>
      <c r="AG247" s="29"/>
      <c r="AH247" s="29" t="s">
        <v>1029</v>
      </c>
    </row>
    <row r="248" spans="1:34" ht="37.5">
      <c r="A248" s="29">
        <f t="shared" si="1"/>
        <v>242</v>
      </c>
      <c r="B248" s="26" t="s">
        <v>316</v>
      </c>
      <c r="C248" s="26" t="s">
        <v>432</v>
      </c>
      <c r="D248" s="29"/>
      <c r="E248" s="225">
        <v>5</v>
      </c>
      <c r="F248" s="225">
        <v>7</v>
      </c>
      <c r="G248" s="226" t="s">
        <v>373</v>
      </c>
      <c r="H248" s="226" t="s">
        <v>373</v>
      </c>
      <c r="I248" s="229">
        <v>257</v>
      </c>
      <c r="J248" s="226" t="s">
        <v>373</v>
      </c>
      <c r="K248" s="226"/>
      <c r="L248" s="226"/>
      <c r="M248" s="27" t="s">
        <v>1075</v>
      </c>
      <c r="N248" s="27" t="s">
        <v>450</v>
      </c>
      <c r="O248" s="26" t="str">
        <f>Table4[[#This Row],[EN-DC Configuration]]&amp;" "&amp;Table4[[#This Row],[Power Class]]&amp;" "&amp;Table4[[#This Row],[RAN4
Release]]</f>
        <v>DC_5A-7A_n257A PC3 Rel-15</v>
      </c>
      <c r="P248" s="29" t="s">
        <v>992</v>
      </c>
      <c r="Q248" s="29" t="s">
        <v>636</v>
      </c>
      <c r="R248" s="86"/>
      <c r="S248" s="29"/>
      <c r="T248" s="29"/>
      <c r="U248" s="29"/>
      <c r="V248" s="86"/>
      <c r="W248" s="86"/>
      <c r="X248" s="86">
        <v>1</v>
      </c>
      <c r="Y248" s="86">
        <v>0.84</v>
      </c>
      <c r="Z248" s="217">
        <v>3</v>
      </c>
      <c r="AA248" s="217">
        <f>Table4[[#This Row],[No. of Component Carriers (LTE)]]+Table4[[#This Row],[No. of Component Carriers (NR)]]</f>
        <v>3</v>
      </c>
      <c r="AB248" s="217">
        <v>2</v>
      </c>
      <c r="AC248" s="217">
        <v>1</v>
      </c>
      <c r="AD248" s="214" t="s">
        <v>373</v>
      </c>
      <c r="AE248" s="29"/>
      <c r="AF248" s="60" t="s">
        <v>701</v>
      </c>
      <c r="AG248" s="29"/>
      <c r="AH248" s="60" t="s">
        <v>1329</v>
      </c>
    </row>
    <row r="249" spans="1:34" ht="13">
      <c r="A249" s="29">
        <f t="shared" si="1"/>
        <v>243</v>
      </c>
      <c r="B249" s="26" t="s">
        <v>316</v>
      </c>
      <c r="C249" s="26" t="s">
        <v>433</v>
      </c>
      <c r="D249" s="29"/>
      <c r="E249" s="225">
        <v>5</v>
      </c>
      <c r="F249" s="226">
        <v>30</v>
      </c>
      <c r="G249" s="226" t="s">
        <v>373</v>
      </c>
      <c r="H249" s="226" t="s">
        <v>373</v>
      </c>
      <c r="I249" s="229">
        <v>260</v>
      </c>
      <c r="J249" s="226" t="s">
        <v>373</v>
      </c>
      <c r="K249" s="226"/>
      <c r="L249" s="226"/>
      <c r="M249" s="27" t="s">
        <v>1075</v>
      </c>
      <c r="N249" s="27" t="s">
        <v>450</v>
      </c>
      <c r="O249" s="26" t="str">
        <f>Table4[[#This Row],[EN-DC Configuration]]&amp;" "&amp;Table4[[#This Row],[Power Class]]&amp;" "&amp;Table4[[#This Row],[RAN4
Release]]</f>
        <v>DC_5A-30A_n260A PC3 Rel-15</v>
      </c>
      <c r="P249" s="29" t="s">
        <v>992</v>
      </c>
      <c r="Q249" s="29" t="s">
        <v>636</v>
      </c>
      <c r="R249" s="86"/>
      <c r="S249" s="29"/>
      <c r="T249" s="29"/>
      <c r="U249" s="29"/>
      <c r="V249" s="86"/>
      <c r="W249" s="86"/>
      <c r="X249" s="86">
        <v>1</v>
      </c>
      <c r="Y249" s="86">
        <v>0.84</v>
      </c>
      <c r="Z249" s="217">
        <v>3</v>
      </c>
      <c r="AA249" s="217">
        <f>Table4[[#This Row],[No. of Component Carriers (LTE)]]+Table4[[#This Row],[No. of Component Carriers (NR)]]</f>
        <v>3</v>
      </c>
      <c r="AB249" s="217">
        <v>2</v>
      </c>
      <c r="AC249" s="217">
        <v>1</v>
      </c>
      <c r="AD249" s="214" t="s">
        <v>373</v>
      </c>
      <c r="AE249" s="29" t="s">
        <v>1202</v>
      </c>
      <c r="AF249" s="60" t="s">
        <v>701</v>
      </c>
      <c r="AG249" s="29"/>
      <c r="AH249" s="29" t="s">
        <v>1029</v>
      </c>
    </row>
    <row r="250" spans="1:34" ht="37.5">
      <c r="A250" s="29">
        <f t="shared" si="1"/>
        <v>244</v>
      </c>
      <c r="B250" s="235" t="s">
        <v>316</v>
      </c>
      <c r="C250" s="26" t="s">
        <v>442</v>
      </c>
      <c r="D250" s="29"/>
      <c r="E250" s="225">
        <v>5</v>
      </c>
      <c r="F250" s="236">
        <v>66</v>
      </c>
      <c r="G250" s="226" t="s">
        <v>373</v>
      </c>
      <c r="H250" s="226" t="s">
        <v>373</v>
      </c>
      <c r="I250" s="237">
        <v>257</v>
      </c>
      <c r="J250" s="226" t="s">
        <v>373</v>
      </c>
      <c r="K250" s="226"/>
      <c r="L250" s="226"/>
      <c r="M250" s="27" t="s">
        <v>1075</v>
      </c>
      <c r="N250" s="27" t="s">
        <v>450</v>
      </c>
      <c r="O250" s="235" t="str">
        <f>Table4[[#This Row],[EN-DC Configuration]]&amp;" "&amp;Table4[[#This Row],[Power Class]]&amp;" "&amp;Table4[[#This Row],[RAN4
Release]]</f>
        <v>DC_5A-66A_n257A PC3 Rel-15</v>
      </c>
      <c r="P250" s="29" t="s">
        <v>992</v>
      </c>
      <c r="Q250" s="29" t="s">
        <v>632</v>
      </c>
      <c r="R250" s="86"/>
      <c r="S250" s="29"/>
      <c r="T250" s="29"/>
      <c r="U250" s="219"/>
      <c r="V250" s="219"/>
      <c r="W250" s="219"/>
      <c r="X250" s="219"/>
      <c r="Y250" s="219"/>
      <c r="Z250" s="238">
        <v>3</v>
      </c>
      <c r="AA250" s="217">
        <f>Table4[[#This Row],[No. of Component Carriers (LTE)]]+Table4[[#This Row],[No. of Component Carriers (NR)]]</f>
        <v>3</v>
      </c>
      <c r="AB250" s="238">
        <v>2</v>
      </c>
      <c r="AC250" s="238">
        <v>1</v>
      </c>
      <c r="AD250" s="214" t="s">
        <v>373</v>
      </c>
      <c r="AE250" s="29"/>
      <c r="AF250" s="60" t="s">
        <v>701</v>
      </c>
      <c r="AG250" s="219"/>
      <c r="AH250" s="60" t="s">
        <v>1329</v>
      </c>
    </row>
    <row r="251" spans="1:34" ht="13">
      <c r="A251" s="29">
        <f t="shared" si="1"/>
        <v>245</v>
      </c>
      <c r="B251" s="235" t="s">
        <v>316</v>
      </c>
      <c r="C251" s="26" t="s">
        <v>434</v>
      </c>
      <c r="D251" s="29"/>
      <c r="E251" s="225">
        <v>5</v>
      </c>
      <c r="F251" s="226">
        <v>66</v>
      </c>
      <c r="G251" s="226" t="s">
        <v>373</v>
      </c>
      <c r="H251" s="226" t="s">
        <v>373</v>
      </c>
      <c r="I251" s="237">
        <v>260</v>
      </c>
      <c r="J251" s="226" t="s">
        <v>373</v>
      </c>
      <c r="K251" s="226"/>
      <c r="L251" s="226"/>
      <c r="M251" s="27" t="s">
        <v>1075</v>
      </c>
      <c r="N251" s="27" t="s">
        <v>450</v>
      </c>
      <c r="O251" s="235" t="str">
        <f>Table4[[#This Row],[EN-DC Configuration]]&amp;" "&amp;Table4[[#This Row],[Power Class]]&amp;" "&amp;Table4[[#This Row],[RAN4
Release]]</f>
        <v>DC_5A-66A_n260A PC3 Rel-15</v>
      </c>
      <c r="P251" s="29" t="s">
        <v>992</v>
      </c>
      <c r="Q251" s="29" t="s">
        <v>632</v>
      </c>
      <c r="R251" s="86"/>
      <c r="S251" s="29"/>
      <c r="T251" s="29"/>
      <c r="U251" s="29"/>
      <c r="V251" s="29"/>
      <c r="W251" s="29"/>
      <c r="X251" s="29"/>
      <c r="Y251" s="29"/>
      <c r="Z251" s="217">
        <v>3</v>
      </c>
      <c r="AA251" s="217">
        <f>Table4[[#This Row],[No. of Component Carriers (LTE)]]+Table4[[#This Row],[No. of Component Carriers (NR)]]</f>
        <v>3</v>
      </c>
      <c r="AB251" s="217">
        <v>2</v>
      </c>
      <c r="AC251" s="217">
        <v>1</v>
      </c>
      <c r="AD251" s="214" t="s">
        <v>373</v>
      </c>
      <c r="AE251" s="29" t="s">
        <v>1202</v>
      </c>
      <c r="AF251" s="60" t="s">
        <v>701</v>
      </c>
      <c r="AG251" s="29"/>
      <c r="AH251" s="29" t="s">
        <v>1029</v>
      </c>
    </row>
    <row r="252" spans="1:34" ht="13">
      <c r="A252" s="29">
        <f t="shared" si="1"/>
        <v>246</v>
      </c>
      <c r="B252" s="235" t="s">
        <v>316</v>
      </c>
      <c r="C252" s="26" t="s">
        <v>435</v>
      </c>
      <c r="D252" s="29"/>
      <c r="E252" s="229">
        <v>12</v>
      </c>
      <c r="F252" s="229">
        <v>30</v>
      </c>
      <c r="G252" s="229" t="s">
        <v>373</v>
      </c>
      <c r="H252" s="229" t="s">
        <v>373</v>
      </c>
      <c r="I252" s="237">
        <v>260</v>
      </c>
      <c r="J252" s="226" t="s">
        <v>373</v>
      </c>
      <c r="K252" s="226"/>
      <c r="L252" s="226"/>
      <c r="M252" s="27" t="s">
        <v>1075</v>
      </c>
      <c r="N252" s="27" t="s">
        <v>450</v>
      </c>
      <c r="O252" s="235" t="str">
        <f>Table4[[#This Row],[EN-DC Configuration]]&amp;" "&amp;Table4[[#This Row],[Power Class]]&amp;" "&amp;Table4[[#This Row],[RAN4
Release]]</f>
        <v>DC_12A-30A_n260A PC3 Rel-15</v>
      </c>
      <c r="P252" s="29" t="s">
        <v>992</v>
      </c>
      <c r="Q252" s="29" t="s">
        <v>632</v>
      </c>
      <c r="R252" s="86"/>
      <c r="S252" s="29"/>
      <c r="T252" s="29"/>
      <c r="U252" s="29"/>
      <c r="V252" s="29"/>
      <c r="W252" s="29"/>
      <c r="X252" s="29"/>
      <c r="Y252" s="29"/>
      <c r="Z252" s="217">
        <v>3</v>
      </c>
      <c r="AA252" s="217">
        <f>Table4[[#This Row],[No. of Component Carriers (LTE)]]+Table4[[#This Row],[No. of Component Carriers (NR)]]</f>
        <v>3</v>
      </c>
      <c r="AB252" s="217">
        <v>2</v>
      </c>
      <c r="AC252" s="217">
        <v>1</v>
      </c>
      <c r="AD252" s="214" t="s">
        <v>373</v>
      </c>
      <c r="AE252" s="29" t="s">
        <v>1202</v>
      </c>
      <c r="AF252" s="60" t="s">
        <v>701</v>
      </c>
      <c r="AG252" s="29"/>
      <c r="AH252" s="29" t="s">
        <v>1029</v>
      </c>
    </row>
    <row r="253" spans="1:34" ht="13">
      <c r="A253" s="29">
        <f t="shared" si="1"/>
        <v>247</v>
      </c>
      <c r="B253" s="235" t="s">
        <v>316</v>
      </c>
      <c r="C253" s="26" t="s">
        <v>436</v>
      </c>
      <c r="D253" s="29"/>
      <c r="E253" s="229">
        <v>12</v>
      </c>
      <c r="F253" s="229">
        <v>66</v>
      </c>
      <c r="G253" s="229" t="s">
        <v>373</v>
      </c>
      <c r="H253" s="229" t="s">
        <v>373</v>
      </c>
      <c r="I253" s="237">
        <v>260</v>
      </c>
      <c r="J253" s="226" t="s">
        <v>373</v>
      </c>
      <c r="K253" s="226"/>
      <c r="L253" s="226"/>
      <c r="M253" s="27" t="s">
        <v>1075</v>
      </c>
      <c r="N253" s="27" t="s">
        <v>450</v>
      </c>
      <c r="O253" s="235" t="str">
        <f>Table4[[#This Row],[EN-DC Configuration]]&amp;" "&amp;Table4[[#This Row],[Power Class]]&amp;" "&amp;Table4[[#This Row],[RAN4
Release]]</f>
        <v>DC_12A-66A_n260A PC3 Rel-15</v>
      </c>
      <c r="P253" s="29" t="s">
        <v>992</v>
      </c>
      <c r="Q253" s="29" t="s">
        <v>632</v>
      </c>
      <c r="R253" s="86"/>
      <c r="S253" s="29"/>
      <c r="T253" s="29"/>
      <c r="U253" s="29"/>
      <c r="V253" s="29"/>
      <c r="W253" s="29"/>
      <c r="X253" s="29"/>
      <c r="Y253" s="29"/>
      <c r="Z253" s="217">
        <v>3</v>
      </c>
      <c r="AA253" s="217">
        <f>Table4[[#This Row],[No. of Component Carriers (LTE)]]+Table4[[#This Row],[No. of Component Carriers (NR)]]</f>
        <v>3</v>
      </c>
      <c r="AB253" s="217">
        <v>2</v>
      </c>
      <c r="AC253" s="217">
        <v>1</v>
      </c>
      <c r="AD253" s="214" t="s">
        <v>373</v>
      </c>
      <c r="AE253" s="29" t="s">
        <v>1202</v>
      </c>
      <c r="AF253" s="60" t="s">
        <v>701</v>
      </c>
      <c r="AG253" s="29"/>
      <c r="AH253" s="29" t="s">
        <v>1029</v>
      </c>
    </row>
    <row r="254" spans="1:34" ht="13">
      <c r="A254" s="29">
        <f t="shared" si="1"/>
        <v>248</v>
      </c>
      <c r="B254" s="235" t="s">
        <v>316</v>
      </c>
      <c r="C254" s="26" t="s">
        <v>871</v>
      </c>
      <c r="D254" s="29"/>
      <c r="E254" s="229">
        <v>14</v>
      </c>
      <c r="F254" s="229">
        <v>30</v>
      </c>
      <c r="G254" s="226" t="s">
        <v>373</v>
      </c>
      <c r="H254" s="226" t="s">
        <v>373</v>
      </c>
      <c r="I254" s="237">
        <v>260</v>
      </c>
      <c r="J254" s="226" t="s">
        <v>373</v>
      </c>
      <c r="K254" s="226"/>
      <c r="L254" s="226"/>
      <c r="M254" s="27" t="s">
        <v>1075</v>
      </c>
      <c r="N254" s="27" t="s">
        <v>452</v>
      </c>
      <c r="O254" s="235" t="str">
        <f>Table4[[#This Row],[EN-DC Configuration]]&amp;" "&amp;Table4[[#This Row],[Power Class]]&amp;" "&amp;Table4[[#This Row],[RAN4
Release]]</f>
        <v>DC_14A-30A_n260A PC3 Rel-16</v>
      </c>
      <c r="P254" s="29" t="s">
        <v>992</v>
      </c>
      <c r="Q254" s="29" t="s">
        <v>979</v>
      </c>
      <c r="R254" s="86">
        <v>1</v>
      </c>
      <c r="S254" s="146">
        <v>0.91</v>
      </c>
      <c r="T254" s="227">
        <v>0</v>
      </c>
      <c r="U254" s="86"/>
      <c r="V254" s="86"/>
      <c r="W254" s="86"/>
      <c r="X254" s="86"/>
      <c r="Y254" s="86"/>
      <c r="Z254" s="217">
        <v>3</v>
      </c>
      <c r="AA254" s="217">
        <f>Table4[[#This Row],[No. of Component Carriers (LTE)]]+Table4[[#This Row],[No. of Component Carriers (NR)]]</f>
        <v>3</v>
      </c>
      <c r="AB254" s="217">
        <v>2</v>
      </c>
      <c r="AC254" s="217">
        <v>1</v>
      </c>
      <c r="AD254" s="214" t="s">
        <v>373</v>
      </c>
      <c r="AE254" s="29" t="s">
        <v>1305</v>
      </c>
      <c r="AF254" s="60" t="s">
        <v>701</v>
      </c>
      <c r="AG254" s="29"/>
      <c r="AH254" s="29" t="s">
        <v>1029</v>
      </c>
    </row>
    <row r="255" spans="1:34" ht="13">
      <c r="A255" s="29">
        <f t="shared" si="1"/>
        <v>249</v>
      </c>
      <c r="B255" s="235" t="s">
        <v>316</v>
      </c>
      <c r="C255" s="26" t="s">
        <v>872</v>
      </c>
      <c r="D255" s="29"/>
      <c r="E255" s="229">
        <v>14</v>
      </c>
      <c r="F255" s="229">
        <v>66</v>
      </c>
      <c r="G255" s="226" t="s">
        <v>373</v>
      </c>
      <c r="H255" s="226" t="s">
        <v>373</v>
      </c>
      <c r="I255" s="237">
        <v>260</v>
      </c>
      <c r="J255" s="226" t="s">
        <v>373</v>
      </c>
      <c r="K255" s="226"/>
      <c r="L255" s="226"/>
      <c r="M255" s="27" t="s">
        <v>1075</v>
      </c>
      <c r="N255" s="27" t="s">
        <v>452</v>
      </c>
      <c r="O255" s="235" t="str">
        <f>Table4[[#This Row],[EN-DC Configuration]]&amp;" "&amp;Table4[[#This Row],[Power Class]]&amp;" "&amp;Table4[[#This Row],[RAN4
Release]]</f>
        <v>DC_14A-66A_n260A PC3 Rel-16</v>
      </c>
      <c r="P255" s="29" t="s">
        <v>992</v>
      </c>
      <c r="Q255" s="29" t="s">
        <v>979</v>
      </c>
      <c r="R255" s="86">
        <v>1</v>
      </c>
      <c r="S255" s="146">
        <v>0.91</v>
      </c>
      <c r="T255" s="227">
        <v>0</v>
      </c>
      <c r="U255" s="86"/>
      <c r="V255" s="86"/>
      <c r="W255" s="86"/>
      <c r="X255" s="86"/>
      <c r="Y255" s="86"/>
      <c r="Z255" s="217">
        <v>3</v>
      </c>
      <c r="AA255" s="217">
        <f>Table4[[#This Row],[No. of Component Carriers (LTE)]]+Table4[[#This Row],[No. of Component Carriers (NR)]]</f>
        <v>3</v>
      </c>
      <c r="AB255" s="217">
        <v>2</v>
      </c>
      <c r="AC255" s="217">
        <v>1</v>
      </c>
      <c r="AD255" s="214" t="s">
        <v>373</v>
      </c>
      <c r="AE255" s="29" t="s">
        <v>1305</v>
      </c>
      <c r="AF255" s="60" t="s">
        <v>701</v>
      </c>
      <c r="AG255" s="29"/>
      <c r="AH255" s="29" t="s">
        <v>1029</v>
      </c>
    </row>
    <row r="256" spans="1:34" ht="13">
      <c r="A256" s="29">
        <f t="shared" si="1"/>
        <v>250</v>
      </c>
      <c r="B256" s="235" t="s">
        <v>316</v>
      </c>
      <c r="C256" s="26" t="s">
        <v>437</v>
      </c>
      <c r="D256" s="29"/>
      <c r="E256" s="229">
        <v>30</v>
      </c>
      <c r="F256" s="229">
        <v>66</v>
      </c>
      <c r="G256" s="229" t="s">
        <v>373</v>
      </c>
      <c r="H256" s="229" t="s">
        <v>373</v>
      </c>
      <c r="I256" s="237">
        <v>260</v>
      </c>
      <c r="J256" s="226" t="s">
        <v>373</v>
      </c>
      <c r="K256" s="226"/>
      <c r="L256" s="226"/>
      <c r="M256" s="27" t="s">
        <v>1075</v>
      </c>
      <c r="N256" s="27" t="s">
        <v>450</v>
      </c>
      <c r="O256" s="235" t="str">
        <f>Table4[[#This Row],[EN-DC Configuration]]&amp;" "&amp;Table4[[#This Row],[Power Class]]&amp;" "&amp;Table4[[#This Row],[RAN4
Release]]</f>
        <v>DC_30A-66A_n260A PC3 Rel-15</v>
      </c>
      <c r="P256" s="29" t="s">
        <v>993</v>
      </c>
      <c r="Q256" s="29"/>
      <c r="R256" s="86">
        <v>0</v>
      </c>
      <c r="S256" s="146">
        <v>0</v>
      </c>
      <c r="T256" s="86">
        <v>0</v>
      </c>
      <c r="U256" s="86">
        <v>0</v>
      </c>
      <c r="V256" s="86">
        <v>0</v>
      </c>
      <c r="W256" s="86">
        <v>0</v>
      </c>
      <c r="X256" s="86">
        <v>0</v>
      </c>
      <c r="Y256" s="86">
        <v>0</v>
      </c>
      <c r="Z256" s="217">
        <v>3</v>
      </c>
      <c r="AA256" s="217">
        <f>Table4[[#This Row],[No. of Component Carriers (LTE)]]+Table4[[#This Row],[No. of Component Carriers (NR)]]</f>
        <v>3</v>
      </c>
      <c r="AB256" s="217">
        <v>2</v>
      </c>
      <c r="AC256" s="217">
        <v>1</v>
      </c>
      <c r="AD256" s="214" t="s">
        <v>373</v>
      </c>
      <c r="AE256" s="29" t="s">
        <v>1202</v>
      </c>
      <c r="AF256" s="60" t="s">
        <v>701</v>
      </c>
      <c r="AG256" s="232"/>
      <c r="AH256" s="29" t="s">
        <v>1029</v>
      </c>
    </row>
    <row r="257" spans="1:34" ht="13">
      <c r="A257" s="29">
        <f t="shared" si="1"/>
        <v>251</v>
      </c>
      <c r="B257" s="26" t="s">
        <v>316</v>
      </c>
      <c r="C257" s="26" t="s">
        <v>873</v>
      </c>
      <c r="D257" s="29"/>
      <c r="E257" s="225">
        <v>2</v>
      </c>
      <c r="F257" s="225">
        <v>2</v>
      </c>
      <c r="G257" s="226">
        <v>14</v>
      </c>
      <c r="H257" s="226" t="s">
        <v>373</v>
      </c>
      <c r="I257" s="229">
        <v>260</v>
      </c>
      <c r="J257" s="226" t="s">
        <v>373</v>
      </c>
      <c r="K257" s="226"/>
      <c r="L257" s="226"/>
      <c r="M257" s="27" t="s">
        <v>1075</v>
      </c>
      <c r="N257" s="27" t="s">
        <v>452</v>
      </c>
      <c r="O257" s="26" t="str">
        <f>Table4[[#This Row],[EN-DC Configuration]]&amp;" "&amp;Table4[[#This Row],[Power Class]]&amp;" "&amp;Table4[[#This Row],[RAN4
Release]]</f>
        <v>DC_2A-2A-14A_n260A PC3 Rel-16</v>
      </c>
      <c r="P257" s="29" t="s">
        <v>992</v>
      </c>
      <c r="Q257" s="29" t="s">
        <v>979</v>
      </c>
      <c r="R257" s="86">
        <v>1</v>
      </c>
      <c r="S257" s="146">
        <v>0.91</v>
      </c>
      <c r="T257" s="227">
        <v>0</v>
      </c>
      <c r="U257" s="148"/>
      <c r="V257" s="148"/>
      <c r="W257" s="148"/>
      <c r="X257" s="148"/>
      <c r="Y257" s="148"/>
      <c r="Z257" s="217">
        <v>3</v>
      </c>
      <c r="AA257" s="217">
        <f>Table4[[#This Row],[No. of Component Carriers (LTE)]]+Table4[[#This Row],[No. of Component Carriers (NR)]]</f>
        <v>4</v>
      </c>
      <c r="AB257" s="217">
        <v>3</v>
      </c>
      <c r="AC257" s="217">
        <v>1</v>
      </c>
      <c r="AD257" s="214" t="s">
        <v>373</v>
      </c>
      <c r="AE257" s="29" t="s">
        <v>1305</v>
      </c>
      <c r="AF257" s="60" t="s">
        <v>881</v>
      </c>
      <c r="AG257" s="29"/>
      <c r="AH257" s="29" t="s">
        <v>1029</v>
      </c>
    </row>
    <row r="258" spans="1:34" ht="13">
      <c r="A258" s="29">
        <f t="shared" si="1"/>
        <v>252</v>
      </c>
      <c r="B258" s="235" t="s">
        <v>316</v>
      </c>
      <c r="C258" s="26" t="s">
        <v>875</v>
      </c>
      <c r="D258" s="29"/>
      <c r="E258" s="225">
        <v>2</v>
      </c>
      <c r="F258" s="229">
        <v>14</v>
      </c>
      <c r="G258" s="226">
        <v>30</v>
      </c>
      <c r="H258" s="226" t="s">
        <v>373</v>
      </c>
      <c r="I258" s="229">
        <v>260</v>
      </c>
      <c r="J258" s="226" t="s">
        <v>373</v>
      </c>
      <c r="K258" s="226"/>
      <c r="L258" s="226"/>
      <c r="M258" s="27" t="s">
        <v>1075</v>
      </c>
      <c r="N258" s="27" t="s">
        <v>452</v>
      </c>
      <c r="O258" s="235" t="str">
        <f>Table4[[#This Row],[EN-DC Configuration]]&amp;" "&amp;Table4[[#This Row],[Power Class]]&amp;" "&amp;Table4[[#This Row],[RAN4
Release]]</f>
        <v>DC_2A-14A-30A_n260A PC3 Rel-16</v>
      </c>
      <c r="P258" s="29" t="s">
        <v>992</v>
      </c>
      <c r="Q258" s="29" t="s">
        <v>979</v>
      </c>
      <c r="R258" s="86">
        <v>1</v>
      </c>
      <c r="S258" s="146">
        <v>0.91</v>
      </c>
      <c r="T258" s="227">
        <v>0</v>
      </c>
      <c r="U258" s="86"/>
      <c r="V258" s="86"/>
      <c r="W258" s="86"/>
      <c r="X258" s="86"/>
      <c r="Y258" s="86"/>
      <c r="Z258" s="217">
        <v>3</v>
      </c>
      <c r="AA258" s="217">
        <f>Table4[[#This Row],[No. of Component Carriers (LTE)]]+Table4[[#This Row],[No. of Component Carriers (NR)]]</f>
        <v>4</v>
      </c>
      <c r="AB258" s="217">
        <v>3</v>
      </c>
      <c r="AC258" s="217">
        <v>1</v>
      </c>
      <c r="AD258" s="214" t="s">
        <v>373</v>
      </c>
      <c r="AE258" s="29" t="s">
        <v>1305</v>
      </c>
      <c r="AF258" s="60" t="s">
        <v>881</v>
      </c>
      <c r="AG258" s="29"/>
      <c r="AH258" s="29" t="s">
        <v>1029</v>
      </c>
    </row>
    <row r="259" spans="1:34" ht="13">
      <c r="A259" s="29">
        <f t="shared" si="1"/>
        <v>253</v>
      </c>
      <c r="B259" s="235" t="s">
        <v>316</v>
      </c>
      <c r="C259" s="26" t="s">
        <v>876</v>
      </c>
      <c r="D259" s="29"/>
      <c r="E259" s="225">
        <v>2</v>
      </c>
      <c r="F259" s="229">
        <v>14</v>
      </c>
      <c r="G259" s="226">
        <v>66</v>
      </c>
      <c r="H259" s="226" t="s">
        <v>373</v>
      </c>
      <c r="I259" s="229">
        <v>260</v>
      </c>
      <c r="J259" s="226" t="s">
        <v>373</v>
      </c>
      <c r="K259" s="226"/>
      <c r="L259" s="226"/>
      <c r="M259" s="27" t="s">
        <v>1075</v>
      </c>
      <c r="N259" s="27" t="s">
        <v>452</v>
      </c>
      <c r="O259" s="235" t="str">
        <f>Table4[[#This Row],[EN-DC Configuration]]&amp;" "&amp;Table4[[#This Row],[Power Class]]&amp;" "&amp;Table4[[#This Row],[RAN4
Release]]</f>
        <v>DC_2A-14A-66A_n260A PC3 Rel-16</v>
      </c>
      <c r="P259" s="29" t="s">
        <v>992</v>
      </c>
      <c r="Q259" s="29" t="s">
        <v>979</v>
      </c>
      <c r="R259" s="86">
        <v>1</v>
      </c>
      <c r="S259" s="146">
        <v>0.91</v>
      </c>
      <c r="T259" s="227">
        <v>0</v>
      </c>
      <c r="U259" s="86"/>
      <c r="V259" s="86"/>
      <c r="W259" s="86"/>
      <c r="X259" s="86"/>
      <c r="Y259" s="86"/>
      <c r="Z259" s="217">
        <v>3</v>
      </c>
      <c r="AA259" s="217">
        <f>Table4[[#This Row],[No. of Component Carriers (LTE)]]+Table4[[#This Row],[No. of Component Carriers (NR)]]</f>
        <v>4</v>
      </c>
      <c r="AB259" s="217">
        <v>3</v>
      </c>
      <c r="AC259" s="217">
        <v>1</v>
      </c>
      <c r="AD259" s="214" t="s">
        <v>373</v>
      </c>
      <c r="AE259" s="29" t="s">
        <v>1305</v>
      </c>
      <c r="AF259" s="60" t="s">
        <v>881</v>
      </c>
      <c r="AG259" s="29"/>
      <c r="AH259" s="29" t="s">
        <v>1029</v>
      </c>
    </row>
    <row r="260" spans="1:34" ht="13">
      <c r="A260" s="29">
        <f t="shared" si="1"/>
        <v>254</v>
      </c>
      <c r="B260" s="26" t="s">
        <v>316</v>
      </c>
      <c r="C260" s="26" t="s">
        <v>877</v>
      </c>
      <c r="D260" s="29"/>
      <c r="E260" s="229">
        <v>14</v>
      </c>
      <c r="F260" s="229">
        <v>30</v>
      </c>
      <c r="G260" s="226">
        <v>66</v>
      </c>
      <c r="H260" s="226" t="s">
        <v>373</v>
      </c>
      <c r="I260" s="229">
        <v>260</v>
      </c>
      <c r="J260" s="226" t="s">
        <v>373</v>
      </c>
      <c r="K260" s="226"/>
      <c r="L260" s="226"/>
      <c r="M260" s="27" t="s">
        <v>1075</v>
      </c>
      <c r="N260" s="27" t="s">
        <v>452</v>
      </c>
      <c r="O260" s="26" t="str">
        <f>Table4[[#This Row],[EN-DC Configuration]]&amp;" "&amp;Table4[[#This Row],[Power Class]]&amp;" "&amp;Table4[[#This Row],[RAN4
Release]]</f>
        <v>DC_14A-30A-66A_n260A PC3 Rel-16</v>
      </c>
      <c r="P260" s="29" t="s">
        <v>992</v>
      </c>
      <c r="Q260" s="29" t="s">
        <v>979</v>
      </c>
      <c r="R260" s="86">
        <v>1</v>
      </c>
      <c r="S260" s="146">
        <v>0.91</v>
      </c>
      <c r="T260" s="227">
        <v>0</v>
      </c>
      <c r="U260" s="86"/>
      <c r="V260" s="86"/>
      <c r="W260" s="86"/>
      <c r="X260" s="86"/>
      <c r="Y260" s="86"/>
      <c r="Z260" s="217">
        <v>3</v>
      </c>
      <c r="AA260" s="217">
        <f>Table4[[#This Row],[No. of Component Carriers (LTE)]]+Table4[[#This Row],[No. of Component Carriers (NR)]]</f>
        <v>4</v>
      </c>
      <c r="AB260" s="217">
        <v>3</v>
      </c>
      <c r="AC260" s="217">
        <v>1</v>
      </c>
      <c r="AD260" s="214" t="s">
        <v>373</v>
      </c>
      <c r="AE260" s="29" t="s">
        <v>1305</v>
      </c>
      <c r="AF260" s="60" t="s">
        <v>881</v>
      </c>
      <c r="AG260" s="29"/>
      <c r="AH260" s="29" t="s">
        <v>1029</v>
      </c>
    </row>
    <row r="261" spans="1:34" ht="13">
      <c r="A261" s="29">
        <f t="shared" si="1"/>
        <v>255</v>
      </c>
      <c r="B261" s="26" t="s">
        <v>316</v>
      </c>
      <c r="C261" s="235" t="s">
        <v>874</v>
      </c>
      <c r="D261" s="219"/>
      <c r="E261" s="237">
        <v>14</v>
      </c>
      <c r="F261" s="237">
        <v>66</v>
      </c>
      <c r="G261" s="236">
        <v>66</v>
      </c>
      <c r="H261" s="236" t="s">
        <v>373</v>
      </c>
      <c r="I261" s="237">
        <v>260</v>
      </c>
      <c r="J261" s="236" t="s">
        <v>373</v>
      </c>
      <c r="K261" s="236"/>
      <c r="L261" s="236"/>
      <c r="M261" s="239" t="s">
        <v>1075</v>
      </c>
      <c r="N261" s="239" t="s">
        <v>452</v>
      </c>
      <c r="O261" s="235" t="str">
        <f>Table4[[#This Row],[EN-DC Configuration]]&amp;" "&amp;Table4[[#This Row],[Power Class]]&amp;" "&amp;Table4[[#This Row],[RAN4
Release]]</f>
        <v>DC_14A-66A-66A_n260A PC3 Rel-16</v>
      </c>
      <c r="P261" s="219" t="s">
        <v>992</v>
      </c>
      <c r="Q261" s="219" t="s">
        <v>979</v>
      </c>
      <c r="R261" s="148">
        <v>1</v>
      </c>
      <c r="S261" s="171">
        <v>0.91</v>
      </c>
      <c r="T261" s="240">
        <v>0</v>
      </c>
      <c r="U261" s="148"/>
      <c r="V261" s="148"/>
      <c r="W261" s="148"/>
      <c r="X261" s="148"/>
      <c r="Y261" s="148"/>
      <c r="Z261" s="238">
        <v>3</v>
      </c>
      <c r="AA261" s="238">
        <f>Table4[[#This Row],[No. of Component Carriers (LTE)]]+Table4[[#This Row],[No. of Component Carriers (NR)]]</f>
        <v>4</v>
      </c>
      <c r="AB261" s="238">
        <v>3</v>
      </c>
      <c r="AC261" s="238">
        <v>1</v>
      </c>
      <c r="AD261" s="241" t="s">
        <v>373</v>
      </c>
      <c r="AE261" s="29" t="s">
        <v>1305</v>
      </c>
      <c r="AF261" s="242" t="s">
        <v>881</v>
      </c>
      <c r="AG261" s="219"/>
      <c r="AH261" s="29" t="s">
        <v>1029</v>
      </c>
    </row>
    <row r="262" spans="1:34" ht="13">
      <c r="A262" s="29">
        <f t="shared" si="1"/>
        <v>256</v>
      </c>
      <c r="B262" s="26" t="s">
        <v>316</v>
      </c>
      <c r="C262" s="235" t="s">
        <v>440</v>
      </c>
      <c r="D262" s="235"/>
      <c r="E262" s="243">
        <v>2</v>
      </c>
      <c r="F262" s="236">
        <v>66</v>
      </c>
      <c r="G262" s="236" t="s">
        <v>373</v>
      </c>
      <c r="H262" s="236" t="s">
        <v>373</v>
      </c>
      <c r="I262" s="237">
        <v>260</v>
      </c>
      <c r="J262" s="236">
        <v>260</v>
      </c>
      <c r="K262" s="236" t="s">
        <v>373</v>
      </c>
      <c r="L262" s="236" t="s">
        <v>373</v>
      </c>
      <c r="M262" s="239" t="s">
        <v>1075</v>
      </c>
      <c r="N262" s="239" t="s">
        <v>452</v>
      </c>
      <c r="O262" s="235" t="str">
        <f>Table4[[#This Row],[EN-DC Configuration]]&amp;" "&amp;Table4[[#This Row],[Power Class]]&amp;" "&amp;Table4[[#This Row],[RAN4
Release]]</f>
        <v>DC_2A-66A_n260(2A) PC3 Rel-16</v>
      </c>
      <c r="P262" s="219" t="s">
        <v>993</v>
      </c>
      <c r="Q262" s="219"/>
      <c r="R262" s="148">
        <v>0</v>
      </c>
      <c r="S262" s="175">
        <v>0</v>
      </c>
      <c r="T262" s="240">
        <v>0</v>
      </c>
      <c r="U262" s="148">
        <v>0</v>
      </c>
      <c r="V262" s="148">
        <v>0</v>
      </c>
      <c r="W262" s="148">
        <v>0</v>
      </c>
      <c r="X262" s="148">
        <v>0</v>
      </c>
      <c r="Y262" s="148">
        <v>0</v>
      </c>
      <c r="Z262" s="238">
        <v>3</v>
      </c>
      <c r="AA262" s="238">
        <f>Table4[[#This Row],[No. of Component Carriers (LTE)]]+Table4[[#This Row],[No. of Component Carriers (NR)]]</f>
        <v>4</v>
      </c>
      <c r="AB262" s="238">
        <v>2</v>
      </c>
      <c r="AC262" s="238">
        <v>2</v>
      </c>
      <c r="AD262" s="241" t="s">
        <v>459</v>
      </c>
      <c r="AE262" s="29" t="s">
        <v>1215</v>
      </c>
      <c r="AF262" s="242" t="s">
        <v>704</v>
      </c>
      <c r="AG262" s="244"/>
      <c r="AH262" s="29" t="s">
        <v>1029</v>
      </c>
    </row>
    <row r="263" spans="1:34" ht="13">
      <c r="A263" s="29">
        <f t="shared" si="1"/>
        <v>257</v>
      </c>
      <c r="B263" s="26" t="s">
        <v>316</v>
      </c>
      <c r="C263" s="235" t="s">
        <v>431</v>
      </c>
      <c r="D263" s="235"/>
      <c r="E263" s="243">
        <v>2</v>
      </c>
      <c r="F263" s="236">
        <v>66</v>
      </c>
      <c r="G263" s="236" t="s">
        <v>373</v>
      </c>
      <c r="H263" s="236" t="s">
        <v>373</v>
      </c>
      <c r="I263" s="237">
        <v>261</v>
      </c>
      <c r="J263" s="236">
        <v>261</v>
      </c>
      <c r="K263" s="236" t="s">
        <v>373</v>
      </c>
      <c r="L263" s="236" t="s">
        <v>373</v>
      </c>
      <c r="M263" s="239" t="s">
        <v>1075</v>
      </c>
      <c r="N263" s="239" t="s">
        <v>452</v>
      </c>
      <c r="O263" s="235" t="str">
        <f>Table4[[#This Row],[EN-DC Configuration]]&amp;" "&amp;Table4[[#This Row],[Power Class]]&amp;" "&amp;Table4[[#This Row],[RAN4
Release]]</f>
        <v>DC_2A-66A_n261(2A) PC3 Rel-16</v>
      </c>
      <c r="P263" s="219" t="s">
        <v>993</v>
      </c>
      <c r="Q263" s="219"/>
      <c r="R263" s="148">
        <v>0</v>
      </c>
      <c r="S263" s="175">
        <v>0</v>
      </c>
      <c r="T263" s="240">
        <v>0</v>
      </c>
      <c r="U263" s="148">
        <v>0</v>
      </c>
      <c r="V263" s="148">
        <v>0</v>
      </c>
      <c r="W263" s="148">
        <v>0</v>
      </c>
      <c r="X263" s="148">
        <v>0</v>
      </c>
      <c r="Y263" s="148">
        <v>0</v>
      </c>
      <c r="Z263" s="238">
        <v>3</v>
      </c>
      <c r="AA263" s="238">
        <f>Table4[[#This Row],[No. of Component Carriers (LTE)]]+Table4[[#This Row],[No. of Component Carriers (NR)]]</f>
        <v>4</v>
      </c>
      <c r="AB263" s="238">
        <v>2</v>
      </c>
      <c r="AC263" s="238">
        <v>2</v>
      </c>
      <c r="AD263" s="241" t="s">
        <v>459</v>
      </c>
      <c r="AE263" s="29" t="s">
        <v>467</v>
      </c>
      <c r="AF263" s="242" t="s">
        <v>704</v>
      </c>
      <c r="AG263" s="219"/>
      <c r="AH263" s="29" t="s">
        <v>1029</v>
      </c>
    </row>
    <row r="264" spans="1:34" ht="13">
      <c r="A264" s="29">
        <f t="shared" si="1"/>
        <v>258</v>
      </c>
      <c r="B264" s="26" t="s">
        <v>316</v>
      </c>
      <c r="C264" s="235" t="s">
        <v>878</v>
      </c>
      <c r="D264" s="219"/>
      <c r="E264" s="243">
        <v>2</v>
      </c>
      <c r="F264" s="243">
        <v>2</v>
      </c>
      <c r="G264" s="236">
        <v>14</v>
      </c>
      <c r="H264" s="236">
        <v>66</v>
      </c>
      <c r="I264" s="237">
        <v>260</v>
      </c>
      <c r="J264" s="236" t="s">
        <v>373</v>
      </c>
      <c r="K264" s="236"/>
      <c r="L264" s="236"/>
      <c r="M264" s="239" t="s">
        <v>1075</v>
      </c>
      <c r="N264" s="239" t="s">
        <v>452</v>
      </c>
      <c r="O264" s="235" t="str">
        <f>Table4[[#This Row],[EN-DC Configuration]]&amp;" "&amp;Table4[[#This Row],[Power Class]]&amp;" "&amp;Table4[[#This Row],[RAN4
Release]]</f>
        <v>DC_2A-2A-14A-66A_n260A PC3 Rel-16</v>
      </c>
      <c r="P264" s="219" t="s">
        <v>992</v>
      </c>
      <c r="Q264" s="219" t="s">
        <v>979</v>
      </c>
      <c r="R264" s="148">
        <v>1</v>
      </c>
      <c r="S264" s="171">
        <v>0.91</v>
      </c>
      <c r="T264" s="240">
        <v>0</v>
      </c>
      <c r="U264" s="148"/>
      <c r="V264" s="148"/>
      <c r="W264" s="148"/>
      <c r="X264" s="148"/>
      <c r="Y264" s="148"/>
      <c r="Z264" s="238">
        <v>3</v>
      </c>
      <c r="AA264" s="238">
        <f>Table4[[#This Row],[No. of Component Carriers (LTE)]]+Table4[[#This Row],[No. of Component Carriers (NR)]]</f>
        <v>5</v>
      </c>
      <c r="AB264" s="238">
        <v>4</v>
      </c>
      <c r="AC264" s="238">
        <v>1</v>
      </c>
      <c r="AD264" s="241" t="s">
        <v>373</v>
      </c>
      <c r="AE264" s="29" t="s">
        <v>1305</v>
      </c>
      <c r="AF264" s="242" t="s">
        <v>882</v>
      </c>
      <c r="AG264" s="219"/>
      <c r="AH264" s="29" t="s">
        <v>1029</v>
      </c>
    </row>
    <row r="265" spans="1:34" ht="13">
      <c r="A265" s="29">
        <f t="shared" si="1"/>
        <v>259</v>
      </c>
      <c r="B265" s="26" t="s">
        <v>316</v>
      </c>
      <c r="C265" s="235" t="s">
        <v>879</v>
      </c>
      <c r="D265" s="219"/>
      <c r="E265" s="243">
        <v>2</v>
      </c>
      <c r="F265" s="237">
        <v>14</v>
      </c>
      <c r="G265" s="236">
        <v>66</v>
      </c>
      <c r="H265" s="236">
        <v>66</v>
      </c>
      <c r="I265" s="237">
        <v>260</v>
      </c>
      <c r="J265" s="236" t="s">
        <v>373</v>
      </c>
      <c r="K265" s="236"/>
      <c r="L265" s="236"/>
      <c r="M265" s="239" t="s">
        <v>1075</v>
      </c>
      <c r="N265" s="239" t="s">
        <v>452</v>
      </c>
      <c r="O265" s="235" t="str">
        <f>Table4[[#This Row],[EN-DC Configuration]]&amp;" "&amp;Table4[[#This Row],[Power Class]]&amp;" "&amp;Table4[[#This Row],[RAN4
Release]]</f>
        <v>DC_2A-14A-66A-66A_n260A PC3 Rel-16</v>
      </c>
      <c r="P265" s="219" t="s">
        <v>992</v>
      </c>
      <c r="Q265" s="219" t="s">
        <v>979</v>
      </c>
      <c r="R265" s="148">
        <v>1</v>
      </c>
      <c r="S265" s="171">
        <v>0.91</v>
      </c>
      <c r="T265" s="240">
        <v>0</v>
      </c>
      <c r="U265" s="148"/>
      <c r="V265" s="148"/>
      <c r="W265" s="148"/>
      <c r="X265" s="148"/>
      <c r="Y265" s="148"/>
      <c r="Z265" s="238">
        <v>3</v>
      </c>
      <c r="AA265" s="238">
        <f>Table4[[#This Row],[No. of Component Carriers (LTE)]]+Table4[[#This Row],[No. of Component Carriers (NR)]]</f>
        <v>5</v>
      </c>
      <c r="AB265" s="238">
        <v>4</v>
      </c>
      <c r="AC265" s="238">
        <v>1</v>
      </c>
      <c r="AD265" s="241" t="s">
        <v>373</v>
      </c>
      <c r="AE265" s="29" t="s">
        <v>1305</v>
      </c>
      <c r="AF265" s="242" t="s">
        <v>882</v>
      </c>
      <c r="AG265" s="219"/>
      <c r="AH265" s="29" t="s">
        <v>1029</v>
      </c>
    </row>
    <row r="266" spans="1:34" ht="13">
      <c r="A266" s="29">
        <f t="shared" si="1"/>
        <v>260</v>
      </c>
      <c r="B266" s="26" t="s">
        <v>316</v>
      </c>
      <c r="C266" s="235" t="s">
        <v>880</v>
      </c>
      <c r="D266" s="219"/>
      <c r="E266" s="237">
        <v>14</v>
      </c>
      <c r="F266" s="237">
        <v>30</v>
      </c>
      <c r="G266" s="236">
        <v>66</v>
      </c>
      <c r="H266" s="236">
        <v>66</v>
      </c>
      <c r="I266" s="237">
        <v>260</v>
      </c>
      <c r="J266" s="236" t="s">
        <v>373</v>
      </c>
      <c r="K266" s="236"/>
      <c r="L266" s="236"/>
      <c r="M266" s="239" t="s">
        <v>1075</v>
      </c>
      <c r="N266" s="239" t="s">
        <v>452</v>
      </c>
      <c r="O266" s="235" t="str">
        <f>Table4[[#This Row],[EN-DC Configuration]]&amp;" "&amp;Table4[[#This Row],[Power Class]]&amp;" "&amp;Table4[[#This Row],[RAN4
Release]]</f>
        <v>DC_14A-30A-66A-66A_n260A PC3 Rel-16</v>
      </c>
      <c r="P266" s="219" t="s">
        <v>992</v>
      </c>
      <c r="Q266" s="219" t="s">
        <v>979</v>
      </c>
      <c r="R266" s="148">
        <v>1</v>
      </c>
      <c r="S266" s="171">
        <v>0.91</v>
      </c>
      <c r="T266" s="240">
        <v>0</v>
      </c>
      <c r="U266" s="148"/>
      <c r="V266" s="148"/>
      <c r="W266" s="148"/>
      <c r="X266" s="148"/>
      <c r="Y266" s="148"/>
      <c r="Z266" s="238">
        <v>3</v>
      </c>
      <c r="AA266" s="238">
        <f>Table4[[#This Row],[No. of Component Carriers (LTE)]]+Table4[[#This Row],[No. of Component Carriers (NR)]]</f>
        <v>5</v>
      </c>
      <c r="AB266" s="238">
        <v>4</v>
      </c>
      <c r="AC266" s="238">
        <v>1</v>
      </c>
      <c r="AD266" s="241" t="s">
        <v>373</v>
      </c>
      <c r="AE266" s="29" t="s">
        <v>1305</v>
      </c>
      <c r="AF266" s="242" t="s">
        <v>882</v>
      </c>
      <c r="AG266" s="219"/>
      <c r="AH266" s="29" t="s">
        <v>1029</v>
      </c>
    </row>
    <row r="267" spans="1:34" ht="13">
      <c r="A267" s="29">
        <f t="shared" si="1"/>
        <v>261</v>
      </c>
      <c r="B267" s="26" t="s">
        <v>316</v>
      </c>
      <c r="C267" s="235" t="s">
        <v>430</v>
      </c>
      <c r="D267" s="235"/>
      <c r="E267" s="243">
        <v>2</v>
      </c>
      <c r="F267" s="236">
        <v>66</v>
      </c>
      <c r="G267" s="236" t="s">
        <v>373</v>
      </c>
      <c r="H267" s="236" t="s">
        <v>373</v>
      </c>
      <c r="I267" s="237">
        <v>260</v>
      </c>
      <c r="J267" s="237">
        <v>260</v>
      </c>
      <c r="K267" s="237">
        <v>260</v>
      </c>
      <c r="L267" s="236" t="s">
        <v>373</v>
      </c>
      <c r="M267" s="239" t="s">
        <v>1075</v>
      </c>
      <c r="N267" s="239" t="s">
        <v>452</v>
      </c>
      <c r="O267" s="235" t="str">
        <f>Table4[[#This Row],[EN-DC Configuration]]&amp;" "&amp;Table4[[#This Row],[Power Class]]&amp;" "&amp;Table4[[#This Row],[RAN4
Release]]</f>
        <v>DC_2A-66A_n260(3A) PC3 Rel-16</v>
      </c>
      <c r="P267" s="219" t="s">
        <v>993</v>
      </c>
      <c r="Q267" s="219"/>
      <c r="R267" s="148">
        <v>0</v>
      </c>
      <c r="S267" s="175">
        <v>0</v>
      </c>
      <c r="T267" s="240">
        <v>0</v>
      </c>
      <c r="U267" s="148">
        <v>0</v>
      </c>
      <c r="V267" s="148">
        <v>0</v>
      </c>
      <c r="W267" s="148">
        <v>0</v>
      </c>
      <c r="X267" s="148">
        <v>0</v>
      </c>
      <c r="Y267" s="148">
        <v>0</v>
      </c>
      <c r="Z267" s="238">
        <v>3</v>
      </c>
      <c r="AA267" s="238">
        <f>Table4[[#This Row],[No. of Component Carriers (LTE)]]+Table4[[#This Row],[No. of Component Carriers (NR)]]</f>
        <v>5</v>
      </c>
      <c r="AB267" s="238">
        <v>2</v>
      </c>
      <c r="AC267" s="238">
        <v>3</v>
      </c>
      <c r="AD267" s="241" t="s">
        <v>459</v>
      </c>
      <c r="AE267" s="29" t="s">
        <v>1215</v>
      </c>
      <c r="AF267" s="242" t="s">
        <v>705</v>
      </c>
      <c r="AG267" s="244"/>
      <c r="AH267" s="29" t="s">
        <v>1029</v>
      </c>
    </row>
    <row r="268" spans="1:34" ht="13">
      <c r="A268" s="29">
        <f t="shared" si="1"/>
        <v>262</v>
      </c>
      <c r="B268" s="26" t="s">
        <v>316</v>
      </c>
      <c r="C268" s="26" t="s">
        <v>429</v>
      </c>
      <c r="D268" s="26"/>
      <c r="E268" s="225">
        <v>2</v>
      </c>
      <c r="F268" s="226">
        <v>66</v>
      </c>
      <c r="G268" s="226" t="s">
        <v>373</v>
      </c>
      <c r="H268" s="226" t="s">
        <v>373</v>
      </c>
      <c r="I268" s="229">
        <v>260</v>
      </c>
      <c r="J268" s="229">
        <v>260</v>
      </c>
      <c r="K268" s="229">
        <v>260</v>
      </c>
      <c r="L268" s="229">
        <v>260</v>
      </c>
      <c r="M268" s="27" t="s">
        <v>1075</v>
      </c>
      <c r="N268" s="27" t="s">
        <v>452</v>
      </c>
      <c r="O268" s="26" t="str">
        <f>Table4[[#This Row],[EN-DC Configuration]]&amp;" "&amp;Table4[[#This Row],[Power Class]]&amp;" "&amp;Table4[[#This Row],[RAN4
Release]]</f>
        <v>DC_2A-66A_n260(4A) PC3 Rel-16</v>
      </c>
      <c r="P268" s="29" t="s">
        <v>993</v>
      </c>
      <c r="Q268" s="29"/>
      <c r="R268" s="86">
        <v>0</v>
      </c>
      <c r="S268" s="145">
        <v>0</v>
      </c>
      <c r="T268" s="227">
        <v>0</v>
      </c>
      <c r="U268" s="86">
        <v>0</v>
      </c>
      <c r="V268" s="86">
        <v>0</v>
      </c>
      <c r="W268" s="86">
        <v>0</v>
      </c>
      <c r="X268" s="86">
        <v>0</v>
      </c>
      <c r="Y268" s="86">
        <v>0</v>
      </c>
      <c r="Z268" s="217">
        <v>3</v>
      </c>
      <c r="AA268" s="217">
        <f>Table4[[#This Row],[No. of Component Carriers (LTE)]]+Table4[[#This Row],[No. of Component Carriers (NR)]]</f>
        <v>6</v>
      </c>
      <c r="AB268" s="217">
        <v>2</v>
      </c>
      <c r="AC268" s="217">
        <v>4</v>
      </c>
      <c r="AD268" s="214" t="s">
        <v>459</v>
      </c>
      <c r="AE268" s="29" t="s">
        <v>1215</v>
      </c>
      <c r="AF268" s="60" t="s">
        <v>707</v>
      </c>
      <c r="AG268" s="232"/>
      <c r="AH268" s="29" t="s">
        <v>1029</v>
      </c>
    </row>
    <row r="269" spans="1:34" ht="13">
      <c r="B269" s="172"/>
      <c r="C269" s="172"/>
      <c r="D269" s="172"/>
      <c r="E269" s="176"/>
      <c r="F269" s="177"/>
      <c r="G269" s="177"/>
      <c r="H269" s="177"/>
      <c r="I269" s="185"/>
      <c r="J269" s="186"/>
      <c r="K269" s="186"/>
      <c r="L269" s="186"/>
      <c r="M269" s="30"/>
      <c r="N269" s="30"/>
      <c r="O269" s="172"/>
      <c r="R269" s="174"/>
      <c r="S269" s="178"/>
      <c r="T269" s="179"/>
      <c r="U269" s="174"/>
      <c r="V269" s="174"/>
      <c r="W269" s="174"/>
      <c r="X269" s="174"/>
      <c r="Y269" s="174"/>
      <c r="Z269" s="173"/>
      <c r="AA269" s="173"/>
      <c r="AB269" s="173"/>
      <c r="AC269" s="173"/>
      <c r="AD269" s="75"/>
      <c r="AF269" s="33"/>
      <c r="AG269" s="180"/>
    </row>
    <row r="270" spans="1:34" ht="13.5" thickBot="1">
      <c r="B270" s="172"/>
      <c r="C270" s="172"/>
      <c r="D270" s="172"/>
      <c r="E270" s="176"/>
      <c r="F270" s="177"/>
      <c r="G270" s="177"/>
      <c r="H270" s="177"/>
      <c r="I270" s="185"/>
      <c r="J270" s="186"/>
      <c r="K270" s="186"/>
      <c r="L270" s="186"/>
      <c r="M270" s="30"/>
      <c r="N270" s="30"/>
      <c r="O270" s="172"/>
      <c r="R270" s="174"/>
      <c r="S270" s="178"/>
      <c r="T270" s="179"/>
      <c r="U270" s="174"/>
      <c r="V270" s="174"/>
      <c r="W270" s="174"/>
      <c r="X270" s="174"/>
      <c r="Y270" s="174"/>
      <c r="Z270" s="173"/>
      <c r="AA270" s="173"/>
      <c r="AB270" s="173"/>
      <c r="AC270" s="173"/>
      <c r="AD270" s="75"/>
      <c r="AF270" s="33"/>
      <c r="AG270" s="180"/>
    </row>
    <row r="271" spans="1:34" ht="24" customHeight="1" thickBot="1">
      <c r="A271" s="275" t="s">
        <v>1006</v>
      </c>
      <c r="B271" s="276"/>
      <c r="C271" s="276"/>
      <c r="D271" s="277"/>
    </row>
    <row r="272" spans="1:34" ht="24" customHeight="1">
      <c r="A272" s="181">
        <v>1</v>
      </c>
      <c r="B272" s="278" t="s">
        <v>1007</v>
      </c>
      <c r="C272" s="278"/>
      <c r="D272" s="279"/>
    </row>
    <row r="273" spans="1:4" ht="14.5">
      <c r="A273" s="182">
        <v>2</v>
      </c>
      <c r="B273" s="280" t="s">
        <v>1008</v>
      </c>
      <c r="C273" s="280"/>
      <c r="D273" s="281"/>
    </row>
    <row r="274" spans="1:4" ht="14.5">
      <c r="A274" s="182">
        <v>3</v>
      </c>
      <c r="B274" s="280" t="s">
        <v>1009</v>
      </c>
      <c r="C274" s="280"/>
      <c r="D274" s="281"/>
    </row>
    <row r="275" spans="1:4" ht="14.5">
      <c r="A275" s="183">
        <v>4</v>
      </c>
      <c r="B275" s="280" t="s">
        <v>1010</v>
      </c>
      <c r="C275" s="280"/>
      <c r="D275" s="281"/>
    </row>
    <row r="276" spans="1:4" ht="14.5">
      <c r="A276" s="182">
        <v>5</v>
      </c>
      <c r="B276" s="280" t="s">
        <v>1011</v>
      </c>
      <c r="C276" s="280"/>
      <c r="D276" s="281"/>
    </row>
    <row r="277" spans="1:4" ht="14.5">
      <c r="A277" s="182">
        <v>6</v>
      </c>
      <c r="B277" s="280" t="s">
        <v>1012</v>
      </c>
      <c r="C277" s="280"/>
      <c r="D277" s="281"/>
    </row>
    <row r="278" spans="1:4" ht="14.5">
      <c r="A278" s="183">
        <v>7</v>
      </c>
      <c r="B278" s="280" t="s">
        <v>1013</v>
      </c>
      <c r="C278" s="280"/>
      <c r="D278" s="281"/>
    </row>
    <row r="279" spans="1:4" ht="14.5">
      <c r="A279" s="182">
        <v>8</v>
      </c>
      <c r="B279" s="280" t="s">
        <v>1014</v>
      </c>
      <c r="C279" s="280"/>
      <c r="D279" s="281"/>
    </row>
    <row r="280" spans="1:4" ht="14.5">
      <c r="A280" s="182">
        <v>9</v>
      </c>
      <c r="B280" s="280" t="s">
        <v>1015</v>
      </c>
      <c r="C280" s="280"/>
      <c r="D280" s="281"/>
    </row>
    <row r="281" spans="1:4" ht="14.4" customHeight="1">
      <c r="A281" s="182">
        <v>10</v>
      </c>
      <c r="B281" s="302" t="s">
        <v>909</v>
      </c>
      <c r="C281" s="303"/>
      <c r="D281" s="304"/>
    </row>
    <row r="282" spans="1:4" ht="14.4" customHeight="1">
      <c r="A282" s="182">
        <v>11</v>
      </c>
      <c r="B282" s="302" t="s">
        <v>910</v>
      </c>
      <c r="C282" s="303"/>
      <c r="D282" s="304"/>
    </row>
    <row r="283" spans="1:4" ht="14.4" customHeight="1">
      <c r="A283" s="182">
        <v>12</v>
      </c>
      <c r="B283" s="302" t="s">
        <v>1275</v>
      </c>
      <c r="C283" s="303"/>
      <c r="D283" s="304"/>
    </row>
    <row r="284" spans="1:4" ht="15" thickBot="1">
      <c r="A284" s="184">
        <v>13</v>
      </c>
      <c r="B284" s="282" t="s">
        <v>1276</v>
      </c>
      <c r="C284" s="282"/>
      <c r="D284" s="283"/>
    </row>
    <row r="285" spans="1:4" ht="13" thickBot="1">
      <c r="A285" s="30"/>
    </row>
    <row r="286" spans="1:4" ht="15.5" thickTop="1" thickBot="1">
      <c r="A286" s="284" t="s">
        <v>1016</v>
      </c>
      <c r="B286" s="285"/>
      <c r="C286" s="285"/>
      <c r="D286" s="286"/>
    </row>
    <row r="287" spans="1:4" ht="24" customHeight="1">
      <c r="A287" s="101" t="s">
        <v>549</v>
      </c>
      <c r="B287" s="287" t="s">
        <v>1026</v>
      </c>
      <c r="C287" s="288"/>
      <c r="D287" s="289"/>
    </row>
    <row r="288" spans="1:4" ht="24" customHeight="1" thickBot="1">
      <c r="A288" s="102" t="s">
        <v>924</v>
      </c>
      <c r="B288" s="292" t="s">
        <v>1027</v>
      </c>
      <c r="C288" s="293"/>
      <c r="D288" s="294"/>
    </row>
    <row r="289" spans="1:35" ht="13.5" thickTop="1" thickBot="1">
      <c r="A289" s="30"/>
    </row>
    <row r="290" spans="1:35" ht="15.5" thickTop="1" thickBot="1">
      <c r="A290" s="295" t="s">
        <v>1017</v>
      </c>
      <c r="B290" s="296"/>
      <c r="C290" s="296"/>
      <c r="D290" s="297"/>
    </row>
    <row r="291" spans="1:35" ht="36" customHeight="1">
      <c r="A291" s="97" t="s">
        <v>992</v>
      </c>
      <c r="B291" s="263" t="s">
        <v>1241</v>
      </c>
      <c r="C291" s="298"/>
      <c r="D291" s="299"/>
    </row>
    <row r="292" spans="1:35" ht="36" customHeight="1">
      <c r="A292" s="98" t="s">
        <v>993</v>
      </c>
      <c r="B292" s="265" t="s">
        <v>1242</v>
      </c>
      <c r="C292" s="300"/>
      <c r="D292" s="301"/>
    </row>
    <row r="293" spans="1:35" ht="36" customHeight="1" thickBot="1">
      <c r="A293" s="99" t="s">
        <v>991</v>
      </c>
      <c r="B293" s="292" t="s">
        <v>1256</v>
      </c>
      <c r="C293" s="293"/>
      <c r="D293" s="294"/>
    </row>
    <row r="294" spans="1:35" ht="13" thickTop="1"/>
    <row r="295" spans="1:35" ht="39.9" customHeight="1">
      <c r="A295" s="291" t="s">
        <v>1028</v>
      </c>
      <c r="B295" s="291"/>
      <c r="C295" s="291"/>
      <c r="D295" s="291"/>
    </row>
    <row r="298" spans="1:35" hidden="1" outlineLevel="1">
      <c r="A298" s="22" t="str">
        <f>'Table 1_NR SA'!A43</f>
        <v>- Use latest published PVG.11 version.</v>
      </c>
      <c r="C298" s="22"/>
    </row>
    <row r="299" spans="1:35" hidden="1" outlineLevel="1">
      <c r="A299" s="22" t="str">
        <f>'Table 1_NR SA'!A44</f>
        <v>- Highlight each tab containing changes with yellow color.</v>
      </c>
      <c r="C299" s="22"/>
    </row>
    <row r="300" spans="1:35" hidden="1" outlineLevel="1">
      <c r="A300" s="22" t="str">
        <f>'Table 1_NR SA'!A45</f>
        <v>- Highlight changes to each changed cell with yellow background and red font.</v>
      </c>
      <c r="C300" s="22"/>
    </row>
    <row r="301" spans="1:35" hidden="1" outlineLevel="1">
      <c r="A301" s="22" t="str">
        <f>'Table 1_NR SA'!A46</f>
        <v>- If adding bands, pls add to end of table. Required and optional information is detailed in the template below. No need to sort.</v>
      </c>
      <c r="C301" s="22"/>
    </row>
    <row r="302" spans="1:35" hidden="1" outlineLevel="1"/>
    <row r="303" spans="1:35" ht="14" hidden="1" outlineLevel="1">
      <c r="A303" s="262" t="s">
        <v>1127</v>
      </c>
      <c r="B303" s="258"/>
      <c r="C303" s="258"/>
      <c r="D303" s="258"/>
      <c r="E303" s="258"/>
      <c r="F303" s="258"/>
      <c r="G303" s="258"/>
      <c r="H303" s="258"/>
      <c r="I303" s="258"/>
      <c r="J303" s="258"/>
      <c r="K303" s="258"/>
      <c r="L303" s="258"/>
      <c r="M303" s="258"/>
      <c r="N303" s="258"/>
      <c r="O303" s="258"/>
      <c r="P303" s="258"/>
      <c r="Q303" s="258"/>
      <c r="R303" s="258"/>
      <c r="S303" s="258"/>
      <c r="T303" s="258"/>
      <c r="U303" s="258"/>
      <c r="V303" s="258"/>
      <c r="W303" s="258"/>
      <c r="X303" s="258"/>
      <c r="Y303" s="258"/>
      <c r="Z303" s="258"/>
      <c r="AA303" s="258"/>
      <c r="AB303" s="258"/>
      <c r="AC303" s="258"/>
      <c r="AD303" s="258"/>
      <c r="AE303" s="258"/>
      <c r="AF303" s="258"/>
      <c r="AG303" s="258"/>
      <c r="AH303" s="258"/>
      <c r="AI303" s="290"/>
    </row>
    <row r="304" spans="1:35" ht="52" hidden="1" outlineLevel="1">
      <c r="A304" s="20" t="s">
        <v>1023</v>
      </c>
      <c r="B304" s="20" t="s">
        <v>308</v>
      </c>
      <c r="C304" s="20" t="s">
        <v>372</v>
      </c>
      <c r="D304" s="20" t="s">
        <v>1024</v>
      </c>
      <c r="E304" s="20" t="s">
        <v>815</v>
      </c>
      <c r="F304" s="20" t="s">
        <v>816</v>
      </c>
      <c r="G304" s="20" t="s">
        <v>817</v>
      </c>
      <c r="H304" s="20" t="s">
        <v>818</v>
      </c>
      <c r="I304" s="20" t="s">
        <v>819</v>
      </c>
      <c r="J304" s="20" t="s">
        <v>1124</v>
      </c>
      <c r="K304" s="20"/>
      <c r="L304" s="20"/>
      <c r="M304" s="20" t="s">
        <v>1074</v>
      </c>
      <c r="N304" s="20" t="s">
        <v>451</v>
      </c>
      <c r="O304" s="20" t="s">
        <v>1176</v>
      </c>
      <c r="P304" s="20" t="s">
        <v>1025</v>
      </c>
      <c r="Q304" s="21" t="s">
        <v>631</v>
      </c>
      <c r="R304" s="21" t="s">
        <v>977</v>
      </c>
      <c r="S304" s="20" t="s">
        <v>950</v>
      </c>
      <c r="T304" s="21" t="s">
        <v>884</v>
      </c>
      <c r="U304" s="21" t="s">
        <v>630</v>
      </c>
      <c r="V304" s="21" t="s">
        <v>889</v>
      </c>
      <c r="W304" s="21" t="s">
        <v>890</v>
      </c>
      <c r="X304" s="21" t="s">
        <v>529</v>
      </c>
      <c r="Y304" s="20" t="s">
        <v>487</v>
      </c>
      <c r="Z304" s="20" t="s">
        <v>719</v>
      </c>
      <c r="AA304" s="20" t="s">
        <v>847</v>
      </c>
      <c r="AB304" s="20" t="s">
        <v>821</v>
      </c>
      <c r="AC304" s="20" t="s">
        <v>718</v>
      </c>
      <c r="AD304" s="20" t="s">
        <v>462</v>
      </c>
      <c r="AE304" s="20" t="s">
        <v>468</v>
      </c>
      <c r="AF304" s="20" t="s">
        <v>370</v>
      </c>
      <c r="AG304" s="37" t="s">
        <v>305</v>
      </c>
      <c r="AH304" s="19" t="s">
        <v>891</v>
      </c>
    </row>
    <row r="305" spans="1:34" ht="25" hidden="1" outlineLevel="1">
      <c r="A305" s="111" t="s">
        <v>1126</v>
      </c>
      <c r="B305" s="110"/>
      <c r="C305" s="126"/>
      <c r="D305" s="127"/>
      <c r="E305" s="120"/>
      <c r="F305" s="121"/>
      <c r="G305" s="121"/>
      <c r="H305" s="121"/>
      <c r="I305" s="120"/>
      <c r="J305" s="121"/>
      <c r="K305" s="121"/>
      <c r="L305" s="121"/>
      <c r="M305" s="153"/>
      <c r="N305" s="109"/>
      <c r="O305" s="140"/>
      <c r="P305" s="112"/>
      <c r="Q305" s="112"/>
      <c r="R305" s="140" t="s">
        <v>549</v>
      </c>
      <c r="S305" s="140" t="s">
        <v>549</v>
      </c>
      <c r="T305" s="140" t="s">
        <v>549</v>
      </c>
      <c r="U305" s="140" t="s">
        <v>549</v>
      </c>
      <c r="V305" s="140" t="s">
        <v>549</v>
      </c>
      <c r="W305" s="140" t="s">
        <v>549</v>
      </c>
      <c r="X305" s="140" t="s">
        <v>549</v>
      </c>
      <c r="Y305" s="140" t="s">
        <v>549</v>
      </c>
      <c r="Z305" s="122"/>
      <c r="AA305" s="122"/>
      <c r="AB305" s="122"/>
      <c r="AC305" s="122"/>
      <c r="AD305" s="123"/>
      <c r="AE305" s="127"/>
      <c r="AF305" s="111" t="s">
        <v>1126</v>
      </c>
      <c r="AG305" s="124"/>
      <c r="AH305" s="125"/>
    </row>
    <row r="306" spans="1:34" collapsed="1">
      <c r="A306" s="22" t="str">
        <f>'Table 1_NR SA'!A51</f>
        <v>For detailed instructions on how to propose changes to PVG.11, pls expand the group to the left by clicking the + sign.</v>
      </c>
      <c r="C306" s="22"/>
    </row>
  </sheetData>
  <mergeCells count="24">
    <mergeCell ref="B280:D280"/>
    <mergeCell ref="B284:D284"/>
    <mergeCell ref="A286:D286"/>
    <mergeCell ref="B287:D287"/>
    <mergeCell ref="A303:AI303"/>
    <mergeCell ref="A295:D295"/>
    <mergeCell ref="B288:D288"/>
    <mergeCell ref="A290:D290"/>
    <mergeCell ref="B291:D291"/>
    <mergeCell ref="B292:D292"/>
    <mergeCell ref="B293:D293"/>
    <mergeCell ref="B281:D281"/>
    <mergeCell ref="B282:D282"/>
    <mergeCell ref="B283:D283"/>
    <mergeCell ref="B275:D275"/>
    <mergeCell ref="B276:D276"/>
    <mergeCell ref="B277:D277"/>
    <mergeCell ref="B278:D278"/>
    <mergeCell ref="B279:D279"/>
    <mergeCell ref="A271:D271"/>
    <mergeCell ref="B272:D272"/>
    <mergeCell ref="B273:D273"/>
    <mergeCell ref="B274:D274"/>
    <mergeCell ref="D1:AG1"/>
  </mergeCells>
  <phoneticPr fontId="8" type="noConversion"/>
  <conditionalFormatting sqref="P3:P270 A291:A293">
    <cfRule type="cellIs" dxfId="63" priority="37" operator="equal">
      <formula>"Pending"</formula>
    </cfRule>
    <cfRule type="cellIs" dxfId="62" priority="38" operator="equal">
      <formula>"Ongoing (NoRC)"</formula>
    </cfRule>
    <cfRule type="cellIs" dxfId="61" priority="39" operator="equal">
      <formula>"Ongoing (FB)"</formula>
    </cfRule>
    <cfRule type="cellIs" dxfId="60" priority="40" operator="equal">
      <formula>"Ongoing"</formula>
    </cfRule>
    <cfRule type="cellIs" dxfId="59" priority="41" operator="equal">
      <formula>"Completed"</formula>
    </cfRule>
  </conditionalFormatting>
  <conditionalFormatting sqref="P305">
    <cfRule type="cellIs" dxfId="58" priority="11" operator="equal">
      <formula>"Pending"</formula>
    </cfRule>
    <cfRule type="cellIs" dxfId="57" priority="12" operator="equal">
      <formula>"Ongoing (NoRC)"</formula>
    </cfRule>
    <cfRule type="cellIs" dxfId="56" priority="13" operator="equal">
      <formula>"Ongoing (FB)"</formula>
    </cfRule>
    <cfRule type="cellIs" dxfId="55" priority="14" operator="equal">
      <formula>"Ongoing"</formula>
    </cfRule>
    <cfRule type="cellIs" dxfId="54" priority="15" operator="equal">
      <formula>"Completed"</formula>
    </cfRule>
  </conditionalFormatting>
  <conditionalFormatting sqref="W271:W302 W306:W1126">
    <cfRule type="cellIs" dxfId="53" priority="898" operator="equal">
      <formula>"Not Specified"</formula>
    </cfRule>
  </conditionalFormatting>
  <dataValidations count="2">
    <dataValidation type="list" allowBlank="1" showInputMessage="1" showErrorMessage="1" sqref="W212:W216 W173" xr:uid="{00000000-0002-0000-0500-000000000000}">
      <formula1>"Specified,Not Specified"</formula1>
    </dataValidation>
    <dataValidation type="list" allowBlank="1" showInputMessage="1" showErrorMessage="1" sqref="AD305 AD3:AD270" xr:uid="{00000000-0002-0000-0500-000001000000}">
      <formula1>"-,Inter-Band,Intra-Band Contiguous,Intra-Band Non-Contiguous"</formula1>
    </dataValidation>
  </dataValidations>
  <hyperlinks>
    <hyperlink ref="AH1" location="Cover!B23" display="--&gt; Cover" xr:uid="{00000000-0004-0000-0500-000000000000}"/>
  </hyperlinks>
  <pageMargins left="0.7" right="0.7" top="0.75" bottom="0.75" header="0.3" footer="0.3"/>
  <pageSetup orientation="landscape"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XFB19"/>
  <sheetViews>
    <sheetView workbookViewId="0">
      <selection activeCell="B30" sqref="B30"/>
    </sheetView>
  </sheetViews>
  <sheetFormatPr defaultColWidth="9.453125" defaultRowHeight="12.5"/>
  <cols>
    <col min="1" max="1" width="21.54296875" style="22" customWidth="1"/>
    <col min="2" max="2" width="15.453125" style="22" customWidth="1"/>
    <col min="3" max="3" width="22.54296875" style="22" customWidth="1"/>
    <col min="4" max="4" width="14" style="22" customWidth="1"/>
    <col min="5" max="5" width="17.54296875" style="22" customWidth="1"/>
    <col min="6" max="6" width="19.453125" style="22" customWidth="1"/>
    <col min="7" max="10" width="21" style="22" customWidth="1"/>
    <col min="11" max="11" width="64.36328125" style="22" bestFit="1" customWidth="1"/>
    <col min="12" max="16384" width="9.453125" style="22"/>
  </cols>
  <sheetData>
    <row r="1" spans="1:1023 1026:2046 2049:3072 3080:4095 4103:5118 5126:6141 6149:7164 7172:8187 8195:9210 9218:10233 10241:11264 11267:12287 12290:13310 13313:14336 14344:15359 15367:16382" s="18" customFormat="1" ht="14">
      <c r="A1" s="15" t="s">
        <v>448</v>
      </c>
      <c r="B1" s="16" t="str">
        <f>Cover!C4</f>
        <v>5.21.1</v>
      </c>
      <c r="C1" s="16" t="str">
        <f ca="1">MID(CELL("filename",A1),FIND("]",CELL("filename",A1))+1,256)</f>
        <v>Table 5_LTE</v>
      </c>
      <c r="D1" s="16"/>
      <c r="E1" s="16"/>
      <c r="F1" s="16"/>
      <c r="G1" s="16"/>
      <c r="H1" s="16"/>
      <c r="I1" s="16"/>
      <c r="J1" s="16"/>
      <c r="K1" s="17" t="s">
        <v>538</v>
      </c>
      <c r="L1" s="40"/>
      <c r="M1" s="40"/>
      <c r="N1" s="40"/>
    </row>
    <row r="2" spans="1:1023 1026:2046 2049:3072 3080:4095 4103:5118 5126:6141 6149:7164 7172:8187 8195:9210 9218:10233 10241:11264 11267:12287 12290:13310 13313:14336 14344:15359 15367:16382" s="18" customFormat="1" ht="14.5" thickBot="1">
      <c r="A2" s="41"/>
      <c r="B2" s="42"/>
      <c r="C2" s="305" t="s">
        <v>542</v>
      </c>
      <c r="D2" s="306"/>
      <c r="E2" s="306"/>
      <c r="F2" s="306"/>
      <c r="G2" s="307"/>
      <c r="H2" s="43"/>
      <c r="I2" s="43"/>
      <c r="J2" s="43"/>
      <c r="K2" s="44"/>
      <c r="L2" s="40"/>
      <c r="M2" s="40"/>
      <c r="N2" s="40"/>
    </row>
    <row r="3" spans="1:1023 1026:2046 2049:3072 3080:4095 4103:5118 5126:6141 6149:7164 7172:8187 8195:9210 9218:10233 10241:11264 11267:12287 12290:13310 13313:14336 14344:15359 15367:16382" ht="26.25" customHeight="1" thickTop="1">
      <c r="A3" s="45" t="s">
        <v>482</v>
      </c>
      <c r="B3" s="20" t="s">
        <v>0</v>
      </c>
      <c r="C3" s="20" t="s">
        <v>474</v>
      </c>
      <c r="D3" s="20" t="s">
        <v>1</v>
      </c>
      <c r="E3" s="20" t="s">
        <v>2</v>
      </c>
      <c r="F3" s="20" t="s">
        <v>3</v>
      </c>
      <c r="G3" s="46" t="s">
        <v>4</v>
      </c>
      <c r="H3" s="21" t="s">
        <v>564</v>
      </c>
      <c r="I3" s="21" t="s">
        <v>618</v>
      </c>
      <c r="J3" s="21" t="s">
        <v>562</v>
      </c>
      <c r="K3" s="47" t="s">
        <v>468</v>
      </c>
    </row>
    <row r="4" spans="1:1023 1026:2046 2049:3072 3080:4095 4103:5118 5126:6141 6149:7164 7172:8187 8195:9210 9218:10233 10241:11264 11267:12287 12290:13310 13313:14336 14344:15359 15367:16382">
      <c r="A4" s="48">
        <v>2</v>
      </c>
      <c r="B4" s="39" t="s">
        <v>5</v>
      </c>
      <c r="C4" s="49" t="s">
        <v>6</v>
      </c>
      <c r="D4" s="49" t="s">
        <v>6</v>
      </c>
      <c r="E4" s="49" t="s">
        <v>6</v>
      </c>
      <c r="F4" s="49" t="s">
        <v>6</v>
      </c>
      <c r="G4" s="50" t="s">
        <v>6</v>
      </c>
      <c r="H4" s="39" t="s">
        <v>6</v>
      </c>
      <c r="I4" s="39" t="s">
        <v>6</v>
      </c>
      <c r="J4" s="39" t="s">
        <v>6</v>
      </c>
      <c r="K4" s="199" t="s">
        <v>1303</v>
      </c>
    </row>
    <row r="5" spans="1:1023 1026:2046 2049:3072 3080:4095 4103:5118 5126:6141 6149:7164 7172:8187 8195:9210 9218:10233 10241:11264 11267:12287 12290:13310 13313:14336 14344:15359 15367:16382">
      <c r="A5" s="51">
        <v>4</v>
      </c>
      <c r="B5" s="52" t="s">
        <v>5</v>
      </c>
      <c r="C5" s="49" t="s">
        <v>6</v>
      </c>
      <c r="D5" s="49" t="s">
        <v>6</v>
      </c>
      <c r="E5" s="49" t="s">
        <v>6</v>
      </c>
      <c r="F5" s="49" t="s">
        <v>6</v>
      </c>
      <c r="G5" s="50" t="s">
        <v>6</v>
      </c>
      <c r="H5" s="52" t="s">
        <v>6</v>
      </c>
      <c r="I5" s="52" t="s">
        <v>6</v>
      </c>
      <c r="J5" s="52" t="s">
        <v>6</v>
      </c>
      <c r="K5" s="199" t="s">
        <v>1303</v>
      </c>
    </row>
    <row r="6" spans="1:1023 1026:2046 2049:3072 3080:4095 4103:5118 5126:6141 6149:7164 7172:8187 8195:9210 9218:10233 10241:11264 11267:12287 12290:13310 13313:14336 14344:15359 15367:16382">
      <c r="A6" s="48">
        <v>5</v>
      </c>
      <c r="B6" s="39" t="s">
        <v>5</v>
      </c>
      <c r="C6" s="49" t="s">
        <v>6</v>
      </c>
      <c r="D6" s="49" t="s">
        <v>6</v>
      </c>
      <c r="E6" s="49" t="s">
        <v>6</v>
      </c>
      <c r="F6" s="49" t="s">
        <v>6</v>
      </c>
      <c r="G6" s="50" t="s">
        <v>6</v>
      </c>
      <c r="H6" s="39" t="s">
        <v>6</v>
      </c>
      <c r="I6" s="39" t="s">
        <v>6</v>
      </c>
      <c r="J6" s="39" t="s">
        <v>549</v>
      </c>
      <c r="K6" s="199" t="s">
        <v>1304</v>
      </c>
    </row>
    <row r="7" spans="1:1023 1026:2046 2049:3072 3080:4095 4103:5118 5126:6141 6149:7164 7172:8187 8195:9210 9218:10233 10241:11264 11267:12287 12290:13310 13313:14336 14344:15359 15367:16382">
      <c r="A7" s="51">
        <v>7</v>
      </c>
      <c r="B7" s="52" t="s">
        <v>5</v>
      </c>
      <c r="C7" s="49" t="s">
        <v>6</v>
      </c>
      <c r="D7" s="39" t="s">
        <v>7</v>
      </c>
      <c r="E7" s="49" t="s">
        <v>6</v>
      </c>
      <c r="F7" s="53" t="s">
        <v>7</v>
      </c>
      <c r="G7" s="53" t="s">
        <v>7</v>
      </c>
      <c r="H7" s="52" t="s">
        <v>6</v>
      </c>
      <c r="I7" s="52" t="s">
        <v>6</v>
      </c>
      <c r="J7" s="52" t="s">
        <v>6</v>
      </c>
      <c r="K7" s="199" t="s">
        <v>620</v>
      </c>
    </row>
    <row r="8" spans="1:1023 1026:2046 2049:3072 3080:4095 4103:5118 5126:6141 6149:7164 7172:8187 8195:9210 9218:10233 10241:11264 11267:12287 12290:13310 13313:14336 14344:15359 15367:16382">
      <c r="A8" s="48">
        <v>12</v>
      </c>
      <c r="B8" s="39" t="s">
        <v>5</v>
      </c>
      <c r="C8" s="49" t="s">
        <v>6</v>
      </c>
      <c r="D8" s="54" t="s">
        <v>7</v>
      </c>
      <c r="E8" s="49" t="s">
        <v>6</v>
      </c>
      <c r="F8" s="49" t="s">
        <v>6</v>
      </c>
      <c r="G8" s="55" t="s">
        <v>6</v>
      </c>
      <c r="H8" s="39" t="s">
        <v>6</v>
      </c>
      <c r="I8" s="39" t="s">
        <v>6</v>
      </c>
      <c r="J8" s="39" t="s">
        <v>549</v>
      </c>
      <c r="K8" s="199" t="s">
        <v>1303</v>
      </c>
    </row>
    <row r="9" spans="1:1023 1026:2046 2049:3072 3080:4095 4103:5118 5126:6141 6149:7164 7172:8187 8195:9210 9218:10233 10241:11264 11267:12287 12290:13310 13313:14336 14344:15359 15367:16382">
      <c r="A9" s="51">
        <v>13</v>
      </c>
      <c r="B9" s="52" t="s">
        <v>5</v>
      </c>
      <c r="C9" s="49" t="s">
        <v>6</v>
      </c>
      <c r="D9" s="49" t="s">
        <v>6</v>
      </c>
      <c r="E9" s="49" t="s">
        <v>6</v>
      </c>
      <c r="F9" s="49" t="s">
        <v>6</v>
      </c>
      <c r="G9" s="55" t="s">
        <v>6</v>
      </c>
      <c r="H9" s="52" t="s">
        <v>6</v>
      </c>
      <c r="I9" s="52" t="s">
        <v>6</v>
      </c>
      <c r="J9" s="52" t="s">
        <v>549</v>
      </c>
      <c r="K9" s="199" t="s">
        <v>621</v>
      </c>
    </row>
    <row r="10" spans="1:1023 1026:2046 2049:3072 3080:4095 4103:5118 5126:6141 6149:7164 7172:8187 8195:9210 9218:10233 10241:11264 11267:12287 12290:13310 13313:14336 14344:15359 15367:16382">
      <c r="A10" s="48">
        <v>14</v>
      </c>
      <c r="B10" s="39" t="s">
        <v>5</v>
      </c>
      <c r="C10" s="49" t="s">
        <v>6</v>
      </c>
      <c r="D10" s="54" t="s">
        <v>7</v>
      </c>
      <c r="E10" s="54" t="s">
        <v>7</v>
      </c>
      <c r="F10" s="53" t="s">
        <v>7</v>
      </c>
      <c r="G10" s="55" t="s">
        <v>6</v>
      </c>
      <c r="H10" s="39" t="s">
        <v>7</v>
      </c>
      <c r="I10" s="39" t="s">
        <v>7</v>
      </c>
      <c r="J10" s="39" t="s">
        <v>549</v>
      </c>
      <c r="K10" s="200" t="s">
        <v>1305</v>
      </c>
    </row>
    <row r="11" spans="1:1023 1026:2046 2049:3072 3080:4095 4103:5118 5126:6141 6149:7164 7172:8187 8195:9210 9218:10233 10241:11264 11267:12287 12290:13310 13313:14336 14344:15359 15367:16382">
      <c r="A11" s="51">
        <v>25</v>
      </c>
      <c r="B11" s="52" t="s">
        <v>5</v>
      </c>
      <c r="C11" s="49" t="s">
        <v>6</v>
      </c>
      <c r="D11" s="49" t="s">
        <v>6</v>
      </c>
      <c r="E11" s="54" t="s">
        <v>7</v>
      </c>
      <c r="F11" s="53" t="s">
        <v>7</v>
      </c>
      <c r="G11" s="55" t="s">
        <v>6</v>
      </c>
      <c r="H11" s="52" t="s">
        <v>6</v>
      </c>
      <c r="I11" s="52" t="s">
        <v>6</v>
      </c>
      <c r="J11" s="51" t="s">
        <v>7</v>
      </c>
      <c r="K11" s="35" t="s">
        <v>526</v>
      </c>
    </row>
    <row r="12" spans="1:1023 1026:2046 2049:3072 3080:4095 4103:5118 5126:6141 6149:7164 7172:8187 8195:9210 9218:10233 10241:11264 11267:12287 12290:13310 13313:14336 14344:15359 15367:16382">
      <c r="A12" s="155">
        <v>26</v>
      </c>
      <c r="B12" s="156" t="s">
        <v>5</v>
      </c>
      <c r="C12" s="157" t="s">
        <v>6</v>
      </c>
      <c r="D12" s="157" t="s">
        <v>6</v>
      </c>
      <c r="E12" s="157" t="s">
        <v>6</v>
      </c>
      <c r="F12" s="157" t="s">
        <v>6</v>
      </c>
      <c r="G12" s="246" t="s">
        <v>6</v>
      </c>
      <c r="H12" s="156" t="s">
        <v>7</v>
      </c>
      <c r="I12" s="156" t="s">
        <v>7</v>
      </c>
      <c r="J12" s="156" t="s">
        <v>549</v>
      </c>
      <c r="K12" s="201" t="s">
        <v>1213</v>
      </c>
    </row>
    <row r="13" spans="1:1023 1026:2046 2049:3072 3080:4095 4103:5118 5126:6141 6149:7164 7172:8187 8195:9210 9218:10233 10241:11264 11267:12287 12290:13310 13313:14336 14344:15359 15367:16382">
      <c r="A13" s="34">
        <v>30</v>
      </c>
      <c r="B13" s="34" t="s">
        <v>5</v>
      </c>
      <c r="C13" s="245" t="s">
        <v>6</v>
      </c>
      <c r="D13" s="34" t="s">
        <v>7</v>
      </c>
      <c r="E13" s="34" t="s">
        <v>7</v>
      </c>
      <c r="F13" s="34" t="s">
        <v>7</v>
      </c>
      <c r="G13" s="34" t="s">
        <v>7</v>
      </c>
      <c r="H13" s="34" t="s">
        <v>7</v>
      </c>
      <c r="I13" s="34" t="s">
        <v>7</v>
      </c>
      <c r="J13" s="34" t="s">
        <v>7</v>
      </c>
      <c r="K13" s="214" t="s">
        <v>1305</v>
      </c>
    </row>
    <row r="14" spans="1:1023 1026:2046 2049:3072 3080:4095 4103:5118 5126:6141 6149:7164 7172:8187 8195:9210 9218:10233 10241:11264 11267:12287 12290:13310 13313:14336 14344:15359 15367:16382" s="247" customFormat="1">
      <c r="A14" s="34">
        <v>42</v>
      </c>
      <c r="B14" s="34" t="s">
        <v>8</v>
      </c>
      <c r="C14" s="245" t="s">
        <v>6</v>
      </c>
      <c r="D14" s="34" t="s">
        <v>7</v>
      </c>
      <c r="E14" s="34" t="s">
        <v>7</v>
      </c>
      <c r="F14" s="34" t="s">
        <v>7</v>
      </c>
      <c r="G14" s="34" t="s">
        <v>7</v>
      </c>
      <c r="H14" s="34" t="s">
        <v>6</v>
      </c>
      <c r="I14" s="34" t="s">
        <v>6</v>
      </c>
      <c r="J14" s="34" t="s">
        <v>6</v>
      </c>
      <c r="K14" s="214" t="s">
        <v>469</v>
      </c>
      <c r="N14" s="248"/>
      <c r="V14" s="75"/>
      <c r="Y14" s="248"/>
      <c r="AG14" s="75"/>
      <c r="AJ14" s="248"/>
      <c r="AR14" s="75"/>
      <c r="AU14" s="248"/>
      <c r="BC14" s="75"/>
      <c r="BF14" s="248"/>
      <c r="BN14" s="75"/>
      <c r="BQ14" s="248"/>
      <c r="BY14" s="75"/>
      <c r="CB14" s="248"/>
      <c r="CJ14" s="75"/>
      <c r="CM14" s="248"/>
      <c r="CU14" s="75"/>
      <c r="CX14" s="248"/>
      <c r="DF14" s="75"/>
      <c r="DI14" s="248"/>
      <c r="DQ14" s="75"/>
      <c r="DT14" s="248"/>
      <c r="EB14" s="75"/>
      <c r="EE14" s="248"/>
      <c r="EM14" s="75"/>
      <c r="EP14" s="248"/>
      <c r="EX14" s="75"/>
      <c r="FA14" s="248"/>
      <c r="FI14" s="75"/>
      <c r="FL14" s="248"/>
      <c r="FT14" s="75"/>
      <c r="FW14" s="248"/>
      <c r="GE14" s="75"/>
      <c r="GH14" s="248"/>
      <c r="GP14" s="75"/>
      <c r="GS14" s="248"/>
      <c r="HA14" s="75"/>
      <c r="HD14" s="248"/>
      <c r="HL14" s="75"/>
      <c r="HO14" s="248"/>
      <c r="HW14" s="75"/>
      <c r="HZ14" s="248"/>
      <c r="IH14" s="75"/>
      <c r="IK14" s="248"/>
      <c r="IS14" s="75"/>
      <c r="IV14" s="248"/>
      <c r="JD14" s="75"/>
      <c r="JG14" s="248"/>
      <c r="JO14" s="75"/>
      <c r="JR14" s="248"/>
      <c r="JZ14" s="75"/>
      <c r="KC14" s="248"/>
      <c r="KK14" s="75"/>
      <c r="KN14" s="248"/>
      <c r="KV14" s="75"/>
      <c r="KY14" s="248"/>
      <c r="LG14" s="75"/>
      <c r="LJ14" s="248"/>
      <c r="LR14" s="75"/>
      <c r="LU14" s="248"/>
      <c r="MC14" s="75"/>
      <c r="MF14" s="248"/>
      <c r="MN14" s="75"/>
      <c r="MQ14" s="248"/>
      <c r="MY14" s="75"/>
      <c r="NB14" s="248"/>
      <c r="NJ14" s="75"/>
      <c r="NM14" s="248"/>
      <c r="NU14" s="75"/>
      <c r="NX14" s="248"/>
      <c r="OF14" s="75"/>
      <c r="OI14" s="248"/>
      <c r="OQ14" s="75"/>
      <c r="OT14" s="248"/>
      <c r="PB14" s="75"/>
      <c r="PE14" s="248"/>
      <c r="PM14" s="75"/>
      <c r="PP14" s="248"/>
      <c r="PX14" s="75"/>
      <c r="QA14" s="248"/>
      <c r="QI14" s="75"/>
      <c r="QL14" s="248"/>
      <c r="QT14" s="75"/>
      <c r="QW14" s="248"/>
      <c r="RE14" s="75"/>
      <c r="RH14" s="248"/>
      <c r="RP14" s="75"/>
      <c r="RS14" s="248"/>
      <c r="SA14" s="75"/>
      <c r="SD14" s="248"/>
      <c r="SL14" s="75"/>
      <c r="SO14" s="248"/>
      <c r="SW14" s="75"/>
      <c r="SZ14" s="248"/>
      <c r="TH14" s="75"/>
      <c r="TK14" s="248"/>
      <c r="TS14" s="75"/>
      <c r="TV14" s="248"/>
      <c r="UD14" s="75"/>
      <c r="UG14" s="248"/>
      <c r="UO14" s="75"/>
      <c r="UR14" s="248"/>
      <c r="UZ14" s="75"/>
      <c r="VC14" s="248"/>
      <c r="VK14" s="75"/>
      <c r="VN14" s="248"/>
      <c r="VV14" s="75"/>
      <c r="VY14" s="248"/>
      <c r="WG14" s="75"/>
      <c r="WJ14" s="248"/>
      <c r="WR14" s="75"/>
      <c r="WU14" s="248"/>
      <c r="XC14" s="75"/>
      <c r="XF14" s="248"/>
      <c r="XN14" s="75"/>
      <c r="XQ14" s="248"/>
      <c r="XY14" s="75"/>
      <c r="YB14" s="248"/>
      <c r="YJ14" s="75"/>
      <c r="YM14" s="248"/>
      <c r="YU14" s="75"/>
      <c r="YX14" s="248"/>
      <c r="ZF14" s="75"/>
      <c r="ZI14" s="248"/>
      <c r="ZQ14" s="75"/>
      <c r="ZT14" s="248"/>
      <c r="AAB14" s="75"/>
      <c r="AAE14" s="248"/>
      <c r="AAM14" s="75"/>
      <c r="AAP14" s="248"/>
      <c r="AAX14" s="75"/>
      <c r="ABA14" s="248"/>
      <c r="ABI14" s="75"/>
      <c r="ABL14" s="248"/>
      <c r="ABT14" s="75"/>
      <c r="ABW14" s="248"/>
      <c r="ACE14" s="75"/>
      <c r="ACH14" s="248"/>
      <c r="ACP14" s="75"/>
      <c r="ACS14" s="248"/>
      <c r="ADA14" s="75"/>
      <c r="ADD14" s="248"/>
      <c r="ADL14" s="75"/>
      <c r="ADO14" s="248"/>
      <c r="ADW14" s="75"/>
      <c r="ADZ14" s="248"/>
      <c r="AEH14" s="75"/>
      <c r="AEK14" s="248"/>
      <c r="AES14" s="75"/>
      <c r="AEV14" s="248"/>
      <c r="AFD14" s="75"/>
      <c r="AFG14" s="248"/>
      <c r="AFO14" s="75"/>
      <c r="AFR14" s="248"/>
      <c r="AFZ14" s="75"/>
      <c r="AGC14" s="248"/>
      <c r="AGK14" s="75"/>
      <c r="AGN14" s="248"/>
      <c r="AGV14" s="75"/>
      <c r="AGY14" s="248"/>
      <c r="AHG14" s="75"/>
      <c r="AHJ14" s="248"/>
      <c r="AHR14" s="75"/>
      <c r="AHU14" s="248"/>
      <c r="AIC14" s="75"/>
      <c r="AIF14" s="248"/>
      <c r="AIN14" s="75"/>
      <c r="AIQ14" s="248"/>
      <c r="AIY14" s="75"/>
      <c r="AJB14" s="248"/>
      <c r="AJJ14" s="75"/>
      <c r="AJM14" s="248"/>
      <c r="AJU14" s="75"/>
      <c r="AJX14" s="248"/>
      <c r="AKF14" s="75"/>
      <c r="AKI14" s="248"/>
      <c r="AKQ14" s="75"/>
      <c r="AKT14" s="248"/>
      <c r="ALB14" s="75"/>
      <c r="ALE14" s="248"/>
      <c r="ALM14" s="75"/>
      <c r="ALP14" s="248"/>
      <c r="ALX14" s="75"/>
      <c r="AMA14" s="248"/>
      <c r="AMI14" s="75"/>
      <c r="AML14" s="248"/>
      <c r="AMT14" s="75"/>
      <c r="AMW14" s="248"/>
      <c r="ANE14" s="75"/>
      <c r="ANH14" s="248"/>
      <c r="ANP14" s="75"/>
      <c r="ANS14" s="248"/>
      <c r="AOA14" s="75"/>
      <c r="AOD14" s="248"/>
      <c r="AOL14" s="75"/>
      <c r="AOO14" s="248"/>
      <c r="AOW14" s="75"/>
      <c r="AOZ14" s="248"/>
      <c r="APH14" s="75"/>
      <c r="APK14" s="248"/>
      <c r="APS14" s="75"/>
      <c r="APV14" s="248"/>
      <c r="AQD14" s="75"/>
      <c r="AQG14" s="248"/>
      <c r="AQO14" s="75"/>
      <c r="AQR14" s="248"/>
      <c r="AQZ14" s="75"/>
      <c r="ARC14" s="248"/>
      <c r="ARK14" s="75"/>
      <c r="ARN14" s="248"/>
      <c r="ARV14" s="75"/>
      <c r="ARY14" s="248"/>
      <c r="ASG14" s="75"/>
      <c r="ASJ14" s="248"/>
      <c r="ASR14" s="75"/>
      <c r="ASU14" s="248"/>
      <c r="ATC14" s="75"/>
      <c r="ATF14" s="248"/>
      <c r="ATN14" s="75"/>
      <c r="ATQ14" s="248"/>
      <c r="ATY14" s="75"/>
      <c r="AUB14" s="248"/>
      <c r="AUJ14" s="75"/>
      <c r="AUM14" s="248"/>
      <c r="AUU14" s="75"/>
      <c r="AUX14" s="248"/>
      <c r="AVF14" s="75"/>
      <c r="AVI14" s="248"/>
      <c r="AVQ14" s="75"/>
      <c r="AVT14" s="248"/>
      <c r="AWB14" s="75"/>
      <c r="AWE14" s="248"/>
      <c r="AWM14" s="75"/>
      <c r="AWP14" s="248"/>
      <c r="AWX14" s="75"/>
      <c r="AXA14" s="248"/>
      <c r="AXI14" s="75"/>
      <c r="AXL14" s="248"/>
      <c r="AXT14" s="75"/>
      <c r="AXW14" s="248"/>
      <c r="AYE14" s="75"/>
      <c r="AYH14" s="248"/>
      <c r="AYP14" s="75"/>
      <c r="AYS14" s="248"/>
      <c r="AZA14" s="75"/>
      <c r="AZD14" s="248"/>
      <c r="AZL14" s="75"/>
      <c r="AZO14" s="248"/>
      <c r="AZW14" s="75"/>
      <c r="AZZ14" s="248"/>
      <c r="BAH14" s="75"/>
      <c r="BAK14" s="248"/>
      <c r="BAS14" s="75"/>
      <c r="BAV14" s="248"/>
      <c r="BBD14" s="75"/>
      <c r="BBG14" s="248"/>
      <c r="BBO14" s="75"/>
      <c r="BBR14" s="248"/>
      <c r="BBZ14" s="75"/>
      <c r="BCC14" s="248"/>
      <c r="BCK14" s="75"/>
      <c r="BCN14" s="248"/>
      <c r="BCV14" s="75"/>
      <c r="BCY14" s="248"/>
      <c r="BDG14" s="75"/>
      <c r="BDJ14" s="248"/>
      <c r="BDR14" s="75"/>
      <c r="BDU14" s="248"/>
      <c r="BEC14" s="75"/>
      <c r="BEF14" s="248"/>
      <c r="BEN14" s="75"/>
      <c r="BEQ14" s="248"/>
      <c r="BEY14" s="75"/>
      <c r="BFB14" s="248"/>
      <c r="BFJ14" s="75"/>
      <c r="BFM14" s="248"/>
      <c r="BFU14" s="75"/>
      <c r="BFX14" s="248"/>
      <c r="BGF14" s="75"/>
      <c r="BGI14" s="248"/>
      <c r="BGQ14" s="75"/>
      <c r="BGT14" s="248"/>
      <c r="BHB14" s="75"/>
      <c r="BHE14" s="248"/>
      <c r="BHM14" s="75"/>
      <c r="BHP14" s="248"/>
      <c r="BHX14" s="75"/>
      <c r="BIA14" s="248"/>
      <c r="BII14" s="75"/>
      <c r="BIL14" s="248"/>
      <c r="BIT14" s="75"/>
      <c r="BIW14" s="248"/>
      <c r="BJE14" s="75"/>
      <c r="BJH14" s="248"/>
      <c r="BJP14" s="75"/>
      <c r="BJS14" s="248"/>
      <c r="BKA14" s="75"/>
      <c r="BKD14" s="248"/>
      <c r="BKL14" s="75"/>
      <c r="BKO14" s="248"/>
      <c r="BKW14" s="75"/>
      <c r="BKZ14" s="248"/>
      <c r="BLH14" s="75"/>
      <c r="BLK14" s="248"/>
      <c r="BLS14" s="75"/>
      <c r="BLV14" s="248"/>
      <c r="BMD14" s="75"/>
      <c r="BMG14" s="248"/>
      <c r="BMO14" s="75"/>
      <c r="BMR14" s="248"/>
      <c r="BMZ14" s="75"/>
      <c r="BNC14" s="248"/>
      <c r="BNK14" s="75"/>
      <c r="BNN14" s="248"/>
      <c r="BNV14" s="75"/>
      <c r="BNY14" s="248"/>
      <c r="BOG14" s="75"/>
      <c r="BOJ14" s="248"/>
      <c r="BOR14" s="75"/>
      <c r="BOU14" s="248"/>
      <c r="BPC14" s="75"/>
      <c r="BPF14" s="248"/>
      <c r="BPN14" s="75"/>
      <c r="BPQ14" s="248"/>
      <c r="BPY14" s="75"/>
      <c r="BQB14" s="248"/>
      <c r="BQJ14" s="75"/>
      <c r="BQM14" s="248"/>
      <c r="BQU14" s="75"/>
      <c r="BQX14" s="248"/>
      <c r="BRF14" s="75"/>
      <c r="BRI14" s="248"/>
      <c r="BRQ14" s="75"/>
      <c r="BRT14" s="248"/>
      <c r="BSB14" s="75"/>
      <c r="BSE14" s="248"/>
      <c r="BSM14" s="75"/>
      <c r="BSP14" s="248"/>
      <c r="BSX14" s="75"/>
      <c r="BTA14" s="248"/>
      <c r="BTI14" s="75"/>
      <c r="BTL14" s="248"/>
      <c r="BTT14" s="75"/>
      <c r="BTW14" s="248"/>
      <c r="BUE14" s="75"/>
      <c r="BUH14" s="248"/>
      <c r="BUP14" s="75"/>
      <c r="BUS14" s="248"/>
      <c r="BVA14" s="75"/>
      <c r="BVD14" s="248"/>
      <c r="BVL14" s="75"/>
      <c r="BVO14" s="248"/>
      <c r="BVW14" s="75"/>
      <c r="BVZ14" s="248"/>
      <c r="BWH14" s="75"/>
      <c r="BWK14" s="248"/>
      <c r="BWS14" s="75"/>
      <c r="BWV14" s="248"/>
      <c r="BXD14" s="75"/>
      <c r="BXG14" s="248"/>
      <c r="BXO14" s="75"/>
      <c r="BXR14" s="248"/>
      <c r="BXZ14" s="75"/>
      <c r="BYC14" s="248"/>
      <c r="BYK14" s="75"/>
      <c r="BYN14" s="248"/>
      <c r="BYV14" s="75"/>
      <c r="BYY14" s="248"/>
      <c r="BZG14" s="75"/>
      <c r="BZJ14" s="248"/>
      <c r="BZR14" s="75"/>
      <c r="BZU14" s="248"/>
      <c r="CAC14" s="75"/>
      <c r="CAF14" s="248"/>
      <c r="CAN14" s="75"/>
      <c r="CAQ14" s="248"/>
      <c r="CAY14" s="75"/>
      <c r="CBB14" s="248"/>
      <c r="CBJ14" s="75"/>
      <c r="CBM14" s="248"/>
      <c r="CBU14" s="75"/>
      <c r="CBX14" s="248"/>
      <c r="CCF14" s="75"/>
      <c r="CCI14" s="248"/>
      <c r="CCQ14" s="75"/>
      <c r="CCT14" s="248"/>
      <c r="CDB14" s="75"/>
      <c r="CDE14" s="248"/>
      <c r="CDM14" s="75"/>
      <c r="CDP14" s="248"/>
      <c r="CDX14" s="75"/>
      <c r="CEA14" s="248"/>
      <c r="CEI14" s="75"/>
      <c r="CEL14" s="248"/>
      <c r="CET14" s="75"/>
      <c r="CEW14" s="248"/>
      <c r="CFE14" s="75"/>
      <c r="CFH14" s="248"/>
      <c r="CFP14" s="75"/>
      <c r="CFS14" s="248"/>
      <c r="CGA14" s="75"/>
      <c r="CGD14" s="248"/>
      <c r="CGL14" s="75"/>
      <c r="CGO14" s="248"/>
      <c r="CGW14" s="75"/>
      <c r="CGZ14" s="248"/>
      <c r="CHH14" s="75"/>
      <c r="CHK14" s="248"/>
      <c r="CHS14" s="75"/>
      <c r="CHV14" s="248"/>
      <c r="CID14" s="75"/>
      <c r="CIG14" s="248"/>
      <c r="CIO14" s="75"/>
      <c r="CIR14" s="248"/>
      <c r="CIZ14" s="75"/>
      <c r="CJC14" s="248"/>
      <c r="CJK14" s="75"/>
      <c r="CJN14" s="248"/>
      <c r="CJV14" s="75"/>
      <c r="CJY14" s="248"/>
      <c r="CKG14" s="75"/>
      <c r="CKJ14" s="248"/>
      <c r="CKR14" s="75"/>
      <c r="CKU14" s="248"/>
      <c r="CLC14" s="75"/>
      <c r="CLF14" s="248"/>
      <c r="CLN14" s="75"/>
      <c r="CLQ14" s="248"/>
      <c r="CLY14" s="75"/>
      <c r="CMB14" s="248"/>
      <c r="CMJ14" s="75"/>
      <c r="CMM14" s="248"/>
      <c r="CMU14" s="75"/>
      <c r="CMX14" s="248"/>
      <c r="CNF14" s="75"/>
      <c r="CNI14" s="248"/>
      <c r="CNQ14" s="75"/>
      <c r="CNT14" s="248"/>
      <c r="COB14" s="75"/>
      <c r="COE14" s="248"/>
      <c r="COM14" s="75"/>
      <c r="COP14" s="248"/>
      <c r="COX14" s="75"/>
      <c r="CPA14" s="248"/>
      <c r="CPI14" s="75"/>
      <c r="CPL14" s="248"/>
      <c r="CPT14" s="75"/>
      <c r="CPW14" s="248"/>
      <c r="CQE14" s="75"/>
      <c r="CQH14" s="248"/>
      <c r="CQP14" s="75"/>
      <c r="CQS14" s="248"/>
      <c r="CRA14" s="75"/>
      <c r="CRD14" s="248"/>
      <c r="CRL14" s="75"/>
      <c r="CRO14" s="248"/>
      <c r="CRW14" s="75"/>
      <c r="CRZ14" s="248"/>
      <c r="CSH14" s="75"/>
      <c r="CSK14" s="248"/>
      <c r="CSS14" s="75"/>
      <c r="CSV14" s="248"/>
      <c r="CTD14" s="75"/>
      <c r="CTG14" s="248"/>
      <c r="CTO14" s="75"/>
      <c r="CTR14" s="248"/>
      <c r="CTZ14" s="75"/>
      <c r="CUC14" s="248"/>
      <c r="CUK14" s="75"/>
      <c r="CUN14" s="248"/>
      <c r="CUV14" s="75"/>
      <c r="CUY14" s="248"/>
      <c r="CVG14" s="75"/>
      <c r="CVJ14" s="248"/>
      <c r="CVR14" s="75"/>
      <c r="CVU14" s="248"/>
      <c r="CWC14" s="75"/>
      <c r="CWF14" s="248"/>
      <c r="CWN14" s="75"/>
      <c r="CWQ14" s="248"/>
      <c r="CWY14" s="75"/>
      <c r="CXB14" s="248"/>
      <c r="CXJ14" s="75"/>
      <c r="CXM14" s="248"/>
      <c r="CXU14" s="75"/>
      <c r="CXX14" s="248"/>
      <c r="CYF14" s="75"/>
      <c r="CYI14" s="248"/>
      <c r="CYQ14" s="75"/>
      <c r="CYT14" s="248"/>
      <c r="CZB14" s="75"/>
      <c r="CZE14" s="248"/>
      <c r="CZM14" s="75"/>
      <c r="CZP14" s="248"/>
      <c r="CZX14" s="75"/>
      <c r="DAA14" s="248"/>
      <c r="DAI14" s="75"/>
      <c r="DAL14" s="248"/>
      <c r="DAT14" s="75"/>
      <c r="DAW14" s="248"/>
      <c r="DBE14" s="75"/>
      <c r="DBH14" s="248"/>
      <c r="DBP14" s="75"/>
      <c r="DBS14" s="248"/>
      <c r="DCA14" s="75"/>
      <c r="DCD14" s="248"/>
      <c r="DCL14" s="75"/>
      <c r="DCO14" s="248"/>
      <c r="DCW14" s="75"/>
      <c r="DCZ14" s="248"/>
      <c r="DDH14" s="75"/>
      <c r="DDK14" s="248"/>
      <c r="DDS14" s="75"/>
      <c r="DDV14" s="248"/>
      <c r="DED14" s="75"/>
      <c r="DEG14" s="248"/>
      <c r="DEO14" s="75"/>
      <c r="DER14" s="248"/>
      <c r="DEZ14" s="75"/>
      <c r="DFC14" s="248"/>
      <c r="DFK14" s="75"/>
      <c r="DFN14" s="248"/>
      <c r="DFV14" s="75"/>
      <c r="DFY14" s="248"/>
      <c r="DGG14" s="75"/>
      <c r="DGJ14" s="248"/>
      <c r="DGR14" s="75"/>
      <c r="DGU14" s="248"/>
      <c r="DHC14" s="75"/>
      <c r="DHF14" s="248"/>
      <c r="DHN14" s="75"/>
      <c r="DHQ14" s="248"/>
      <c r="DHY14" s="75"/>
      <c r="DIB14" s="248"/>
      <c r="DIJ14" s="75"/>
      <c r="DIM14" s="248"/>
      <c r="DIU14" s="75"/>
      <c r="DIX14" s="248"/>
      <c r="DJF14" s="75"/>
      <c r="DJI14" s="248"/>
      <c r="DJQ14" s="75"/>
      <c r="DJT14" s="248"/>
      <c r="DKB14" s="75"/>
      <c r="DKE14" s="248"/>
      <c r="DKM14" s="75"/>
      <c r="DKP14" s="248"/>
      <c r="DKX14" s="75"/>
      <c r="DLA14" s="248"/>
      <c r="DLI14" s="75"/>
      <c r="DLL14" s="248"/>
      <c r="DLT14" s="75"/>
      <c r="DLW14" s="248"/>
      <c r="DME14" s="75"/>
      <c r="DMH14" s="248"/>
      <c r="DMP14" s="75"/>
      <c r="DMS14" s="248"/>
      <c r="DNA14" s="75"/>
      <c r="DND14" s="248"/>
      <c r="DNL14" s="75"/>
      <c r="DNO14" s="248"/>
      <c r="DNW14" s="75"/>
      <c r="DNZ14" s="248"/>
      <c r="DOH14" s="75"/>
      <c r="DOK14" s="248"/>
      <c r="DOS14" s="75"/>
      <c r="DOV14" s="248"/>
      <c r="DPD14" s="75"/>
      <c r="DPG14" s="248"/>
      <c r="DPO14" s="75"/>
      <c r="DPR14" s="248"/>
      <c r="DPZ14" s="75"/>
      <c r="DQC14" s="248"/>
      <c r="DQK14" s="75"/>
      <c r="DQN14" s="248"/>
      <c r="DQV14" s="75"/>
      <c r="DQY14" s="248"/>
      <c r="DRG14" s="75"/>
      <c r="DRJ14" s="248"/>
      <c r="DRR14" s="75"/>
      <c r="DRU14" s="248"/>
      <c r="DSC14" s="75"/>
      <c r="DSF14" s="248"/>
      <c r="DSN14" s="75"/>
      <c r="DSQ14" s="248"/>
      <c r="DSY14" s="75"/>
      <c r="DTB14" s="248"/>
      <c r="DTJ14" s="75"/>
      <c r="DTM14" s="248"/>
      <c r="DTU14" s="75"/>
      <c r="DTX14" s="248"/>
      <c r="DUF14" s="75"/>
      <c r="DUI14" s="248"/>
      <c r="DUQ14" s="75"/>
      <c r="DUT14" s="248"/>
      <c r="DVB14" s="75"/>
      <c r="DVE14" s="248"/>
      <c r="DVM14" s="75"/>
      <c r="DVP14" s="248"/>
      <c r="DVX14" s="75"/>
      <c r="DWA14" s="248"/>
      <c r="DWI14" s="75"/>
      <c r="DWL14" s="248"/>
      <c r="DWT14" s="75"/>
      <c r="DWW14" s="248"/>
      <c r="DXE14" s="75"/>
      <c r="DXH14" s="248"/>
      <c r="DXP14" s="75"/>
      <c r="DXS14" s="248"/>
      <c r="DYA14" s="75"/>
      <c r="DYD14" s="248"/>
      <c r="DYL14" s="75"/>
      <c r="DYO14" s="248"/>
      <c r="DYW14" s="75"/>
      <c r="DYZ14" s="248"/>
      <c r="DZH14" s="75"/>
      <c r="DZK14" s="248"/>
      <c r="DZS14" s="75"/>
      <c r="DZV14" s="248"/>
      <c r="EAD14" s="75"/>
      <c r="EAG14" s="248"/>
      <c r="EAO14" s="75"/>
      <c r="EAR14" s="248"/>
      <c r="EAZ14" s="75"/>
      <c r="EBC14" s="248"/>
      <c r="EBK14" s="75"/>
      <c r="EBN14" s="248"/>
      <c r="EBV14" s="75"/>
      <c r="EBY14" s="248"/>
      <c r="ECG14" s="75"/>
      <c r="ECJ14" s="248"/>
      <c r="ECR14" s="75"/>
      <c r="ECU14" s="248"/>
      <c r="EDC14" s="75"/>
      <c r="EDF14" s="248"/>
      <c r="EDN14" s="75"/>
      <c r="EDQ14" s="248"/>
      <c r="EDY14" s="75"/>
      <c r="EEB14" s="248"/>
      <c r="EEJ14" s="75"/>
      <c r="EEM14" s="248"/>
      <c r="EEU14" s="75"/>
      <c r="EEX14" s="248"/>
      <c r="EFF14" s="75"/>
      <c r="EFI14" s="248"/>
      <c r="EFQ14" s="75"/>
      <c r="EFT14" s="248"/>
      <c r="EGB14" s="75"/>
      <c r="EGE14" s="248"/>
      <c r="EGM14" s="75"/>
      <c r="EGP14" s="248"/>
      <c r="EGX14" s="75"/>
      <c r="EHA14" s="248"/>
      <c r="EHI14" s="75"/>
      <c r="EHL14" s="248"/>
      <c r="EHT14" s="75"/>
      <c r="EHW14" s="248"/>
      <c r="EIE14" s="75"/>
      <c r="EIH14" s="248"/>
      <c r="EIP14" s="75"/>
      <c r="EIS14" s="248"/>
      <c r="EJA14" s="75"/>
      <c r="EJD14" s="248"/>
      <c r="EJL14" s="75"/>
      <c r="EJO14" s="248"/>
      <c r="EJW14" s="75"/>
      <c r="EJZ14" s="248"/>
      <c r="EKH14" s="75"/>
      <c r="EKK14" s="248"/>
      <c r="EKS14" s="75"/>
      <c r="EKV14" s="248"/>
      <c r="ELD14" s="75"/>
      <c r="ELG14" s="248"/>
      <c r="ELO14" s="75"/>
      <c r="ELR14" s="248"/>
      <c r="ELZ14" s="75"/>
      <c r="EMC14" s="248"/>
      <c r="EMK14" s="75"/>
      <c r="EMN14" s="248"/>
      <c r="EMV14" s="75"/>
      <c r="EMY14" s="248"/>
      <c r="ENG14" s="75"/>
      <c r="ENJ14" s="248"/>
      <c r="ENR14" s="75"/>
      <c r="ENU14" s="248"/>
      <c r="EOC14" s="75"/>
      <c r="EOF14" s="248"/>
      <c r="EON14" s="75"/>
      <c r="EOQ14" s="248"/>
      <c r="EOY14" s="75"/>
      <c r="EPB14" s="248"/>
      <c r="EPJ14" s="75"/>
      <c r="EPM14" s="248"/>
      <c r="EPU14" s="75"/>
      <c r="EPX14" s="248"/>
      <c r="EQF14" s="75"/>
      <c r="EQI14" s="248"/>
      <c r="EQQ14" s="75"/>
      <c r="EQT14" s="248"/>
      <c r="ERB14" s="75"/>
      <c r="ERE14" s="248"/>
      <c r="ERM14" s="75"/>
      <c r="ERP14" s="248"/>
      <c r="ERX14" s="75"/>
      <c r="ESA14" s="248"/>
      <c r="ESI14" s="75"/>
      <c r="ESL14" s="248"/>
      <c r="EST14" s="75"/>
      <c r="ESW14" s="248"/>
      <c r="ETE14" s="75"/>
      <c r="ETH14" s="248"/>
      <c r="ETP14" s="75"/>
      <c r="ETS14" s="248"/>
      <c r="EUA14" s="75"/>
      <c r="EUD14" s="248"/>
      <c r="EUL14" s="75"/>
      <c r="EUO14" s="248"/>
      <c r="EUW14" s="75"/>
      <c r="EUZ14" s="248"/>
      <c r="EVH14" s="75"/>
      <c r="EVK14" s="248"/>
      <c r="EVS14" s="75"/>
      <c r="EVV14" s="248"/>
      <c r="EWD14" s="75"/>
      <c r="EWG14" s="248"/>
      <c r="EWO14" s="75"/>
      <c r="EWR14" s="248"/>
      <c r="EWZ14" s="75"/>
      <c r="EXC14" s="248"/>
      <c r="EXK14" s="75"/>
      <c r="EXN14" s="248"/>
      <c r="EXV14" s="75"/>
      <c r="EXY14" s="248"/>
      <c r="EYG14" s="75"/>
      <c r="EYJ14" s="248"/>
      <c r="EYR14" s="75"/>
      <c r="EYU14" s="248"/>
      <c r="EZC14" s="75"/>
      <c r="EZF14" s="248"/>
      <c r="EZN14" s="75"/>
      <c r="EZQ14" s="248"/>
      <c r="EZY14" s="75"/>
      <c r="FAB14" s="248"/>
      <c r="FAJ14" s="75"/>
      <c r="FAM14" s="248"/>
      <c r="FAU14" s="75"/>
      <c r="FAX14" s="248"/>
      <c r="FBF14" s="75"/>
      <c r="FBI14" s="248"/>
      <c r="FBQ14" s="75"/>
      <c r="FBT14" s="248"/>
      <c r="FCB14" s="75"/>
      <c r="FCE14" s="248"/>
      <c r="FCM14" s="75"/>
      <c r="FCP14" s="248"/>
      <c r="FCX14" s="75"/>
      <c r="FDA14" s="248"/>
      <c r="FDI14" s="75"/>
      <c r="FDL14" s="248"/>
      <c r="FDT14" s="75"/>
      <c r="FDW14" s="248"/>
      <c r="FEE14" s="75"/>
      <c r="FEH14" s="248"/>
      <c r="FEP14" s="75"/>
      <c r="FES14" s="248"/>
      <c r="FFA14" s="75"/>
      <c r="FFD14" s="248"/>
      <c r="FFL14" s="75"/>
      <c r="FFO14" s="248"/>
      <c r="FFW14" s="75"/>
      <c r="FFZ14" s="248"/>
      <c r="FGH14" s="75"/>
      <c r="FGK14" s="248"/>
      <c r="FGS14" s="75"/>
      <c r="FGV14" s="248"/>
      <c r="FHD14" s="75"/>
      <c r="FHG14" s="248"/>
      <c r="FHO14" s="75"/>
      <c r="FHR14" s="248"/>
      <c r="FHZ14" s="75"/>
      <c r="FIC14" s="248"/>
      <c r="FIK14" s="75"/>
      <c r="FIN14" s="248"/>
      <c r="FIV14" s="75"/>
      <c r="FIY14" s="248"/>
      <c r="FJG14" s="75"/>
      <c r="FJJ14" s="248"/>
      <c r="FJR14" s="75"/>
      <c r="FJU14" s="248"/>
      <c r="FKC14" s="75"/>
      <c r="FKF14" s="248"/>
      <c r="FKN14" s="75"/>
      <c r="FKQ14" s="248"/>
      <c r="FKY14" s="75"/>
      <c r="FLB14" s="248"/>
      <c r="FLJ14" s="75"/>
      <c r="FLM14" s="248"/>
      <c r="FLU14" s="75"/>
      <c r="FLX14" s="248"/>
      <c r="FMF14" s="75"/>
      <c r="FMI14" s="248"/>
      <c r="FMQ14" s="75"/>
      <c r="FMT14" s="248"/>
      <c r="FNB14" s="75"/>
      <c r="FNE14" s="248"/>
      <c r="FNM14" s="75"/>
      <c r="FNP14" s="248"/>
      <c r="FNX14" s="75"/>
      <c r="FOA14" s="248"/>
      <c r="FOI14" s="75"/>
      <c r="FOL14" s="248"/>
      <c r="FOT14" s="75"/>
      <c r="FOW14" s="248"/>
      <c r="FPE14" s="75"/>
      <c r="FPH14" s="248"/>
      <c r="FPP14" s="75"/>
      <c r="FPS14" s="248"/>
      <c r="FQA14" s="75"/>
      <c r="FQD14" s="248"/>
      <c r="FQL14" s="75"/>
      <c r="FQO14" s="248"/>
      <c r="FQW14" s="75"/>
      <c r="FQZ14" s="248"/>
      <c r="FRH14" s="75"/>
      <c r="FRK14" s="248"/>
      <c r="FRS14" s="75"/>
      <c r="FRV14" s="248"/>
      <c r="FSD14" s="75"/>
      <c r="FSG14" s="248"/>
      <c r="FSO14" s="75"/>
      <c r="FSR14" s="248"/>
      <c r="FSZ14" s="75"/>
      <c r="FTC14" s="248"/>
      <c r="FTK14" s="75"/>
      <c r="FTN14" s="248"/>
      <c r="FTV14" s="75"/>
      <c r="FTY14" s="248"/>
      <c r="FUG14" s="75"/>
      <c r="FUJ14" s="248"/>
      <c r="FUR14" s="75"/>
      <c r="FUU14" s="248"/>
      <c r="FVC14" s="75"/>
      <c r="FVF14" s="248"/>
      <c r="FVN14" s="75"/>
      <c r="FVQ14" s="248"/>
      <c r="FVY14" s="75"/>
      <c r="FWB14" s="248"/>
      <c r="FWJ14" s="75"/>
      <c r="FWM14" s="248"/>
      <c r="FWU14" s="75"/>
      <c r="FWX14" s="248"/>
      <c r="FXF14" s="75"/>
      <c r="FXI14" s="248"/>
      <c r="FXQ14" s="75"/>
      <c r="FXT14" s="248"/>
      <c r="FYB14" s="75"/>
      <c r="FYE14" s="248"/>
      <c r="FYM14" s="75"/>
      <c r="FYP14" s="248"/>
      <c r="FYX14" s="75"/>
      <c r="FZA14" s="248"/>
      <c r="FZI14" s="75"/>
      <c r="FZL14" s="248"/>
      <c r="FZT14" s="75"/>
      <c r="FZW14" s="248"/>
      <c r="GAE14" s="75"/>
      <c r="GAH14" s="248"/>
      <c r="GAP14" s="75"/>
      <c r="GAS14" s="248"/>
      <c r="GBA14" s="75"/>
      <c r="GBD14" s="248"/>
      <c r="GBL14" s="75"/>
      <c r="GBO14" s="248"/>
      <c r="GBW14" s="75"/>
      <c r="GBZ14" s="248"/>
      <c r="GCH14" s="75"/>
      <c r="GCK14" s="248"/>
      <c r="GCS14" s="75"/>
      <c r="GCV14" s="248"/>
      <c r="GDD14" s="75"/>
      <c r="GDG14" s="248"/>
      <c r="GDO14" s="75"/>
      <c r="GDR14" s="248"/>
      <c r="GDZ14" s="75"/>
      <c r="GEC14" s="248"/>
      <c r="GEK14" s="75"/>
      <c r="GEN14" s="248"/>
      <c r="GEV14" s="75"/>
      <c r="GEY14" s="248"/>
      <c r="GFG14" s="75"/>
      <c r="GFJ14" s="248"/>
      <c r="GFR14" s="75"/>
      <c r="GFU14" s="248"/>
      <c r="GGC14" s="75"/>
      <c r="GGF14" s="248"/>
      <c r="GGN14" s="75"/>
      <c r="GGQ14" s="248"/>
      <c r="GGY14" s="75"/>
      <c r="GHB14" s="248"/>
      <c r="GHJ14" s="75"/>
      <c r="GHM14" s="248"/>
      <c r="GHU14" s="75"/>
      <c r="GHX14" s="248"/>
      <c r="GIF14" s="75"/>
      <c r="GII14" s="248"/>
      <c r="GIQ14" s="75"/>
      <c r="GIT14" s="248"/>
      <c r="GJB14" s="75"/>
      <c r="GJE14" s="248"/>
      <c r="GJM14" s="75"/>
      <c r="GJP14" s="248"/>
      <c r="GJX14" s="75"/>
      <c r="GKA14" s="248"/>
      <c r="GKI14" s="75"/>
      <c r="GKL14" s="248"/>
      <c r="GKT14" s="75"/>
      <c r="GKW14" s="248"/>
      <c r="GLE14" s="75"/>
      <c r="GLH14" s="248"/>
      <c r="GLP14" s="75"/>
      <c r="GLS14" s="248"/>
      <c r="GMA14" s="75"/>
      <c r="GMD14" s="248"/>
      <c r="GML14" s="75"/>
      <c r="GMO14" s="248"/>
      <c r="GMW14" s="75"/>
      <c r="GMZ14" s="248"/>
      <c r="GNH14" s="75"/>
      <c r="GNK14" s="248"/>
      <c r="GNS14" s="75"/>
      <c r="GNV14" s="248"/>
      <c r="GOD14" s="75"/>
      <c r="GOG14" s="248"/>
      <c r="GOO14" s="75"/>
      <c r="GOR14" s="248"/>
      <c r="GOZ14" s="75"/>
      <c r="GPC14" s="248"/>
      <c r="GPK14" s="75"/>
      <c r="GPN14" s="248"/>
      <c r="GPV14" s="75"/>
      <c r="GPY14" s="248"/>
      <c r="GQG14" s="75"/>
      <c r="GQJ14" s="248"/>
      <c r="GQR14" s="75"/>
      <c r="GQU14" s="248"/>
      <c r="GRC14" s="75"/>
      <c r="GRF14" s="248"/>
      <c r="GRN14" s="75"/>
      <c r="GRQ14" s="248"/>
      <c r="GRY14" s="75"/>
      <c r="GSB14" s="248"/>
      <c r="GSJ14" s="75"/>
      <c r="GSM14" s="248"/>
      <c r="GSU14" s="75"/>
      <c r="GSX14" s="248"/>
      <c r="GTF14" s="75"/>
      <c r="GTI14" s="248"/>
      <c r="GTQ14" s="75"/>
      <c r="GTT14" s="248"/>
      <c r="GUB14" s="75"/>
      <c r="GUE14" s="248"/>
      <c r="GUM14" s="75"/>
      <c r="GUP14" s="248"/>
      <c r="GUX14" s="75"/>
      <c r="GVA14" s="248"/>
      <c r="GVI14" s="75"/>
      <c r="GVL14" s="248"/>
      <c r="GVT14" s="75"/>
      <c r="GVW14" s="248"/>
      <c r="GWE14" s="75"/>
      <c r="GWH14" s="248"/>
      <c r="GWP14" s="75"/>
      <c r="GWS14" s="248"/>
      <c r="GXA14" s="75"/>
      <c r="GXD14" s="248"/>
      <c r="GXL14" s="75"/>
      <c r="GXO14" s="248"/>
      <c r="GXW14" s="75"/>
      <c r="GXZ14" s="248"/>
      <c r="GYH14" s="75"/>
      <c r="GYK14" s="248"/>
      <c r="GYS14" s="75"/>
      <c r="GYV14" s="248"/>
      <c r="GZD14" s="75"/>
      <c r="GZG14" s="248"/>
      <c r="GZO14" s="75"/>
      <c r="GZR14" s="248"/>
      <c r="GZZ14" s="75"/>
      <c r="HAC14" s="248"/>
      <c r="HAK14" s="75"/>
      <c r="HAN14" s="248"/>
      <c r="HAV14" s="75"/>
      <c r="HAY14" s="248"/>
      <c r="HBG14" s="75"/>
      <c r="HBJ14" s="248"/>
      <c r="HBR14" s="75"/>
      <c r="HBU14" s="248"/>
      <c r="HCC14" s="75"/>
      <c r="HCF14" s="248"/>
      <c r="HCN14" s="75"/>
      <c r="HCQ14" s="248"/>
      <c r="HCY14" s="75"/>
      <c r="HDB14" s="248"/>
      <c r="HDJ14" s="75"/>
      <c r="HDM14" s="248"/>
      <c r="HDU14" s="75"/>
      <c r="HDX14" s="248"/>
      <c r="HEF14" s="75"/>
      <c r="HEI14" s="248"/>
      <c r="HEQ14" s="75"/>
      <c r="HET14" s="248"/>
      <c r="HFB14" s="75"/>
      <c r="HFE14" s="248"/>
      <c r="HFM14" s="75"/>
      <c r="HFP14" s="248"/>
      <c r="HFX14" s="75"/>
      <c r="HGA14" s="248"/>
      <c r="HGI14" s="75"/>
      <c r="HGL14" s="248"/>
      <c r="HGT14" s="75"/>
      <c r="HGW14" s="248"/>
      <c r="HHE14" s="75"/>
      <c r="HHH14" s="248"/>
      <c r="HHP14" s="75"/>
      <c r="HHS14" s="248"/>
      <c r="HIA14" s="75"/>
      <c r="HID14" s="248"/>
      <c r="HIL14" s="75"/>
      <c r="HIO14" s="248"/>
      <c r="HIW14" s="75"/>
      <c r="HIZ14" s="248"/>
      <c r="HJH14" s="75"/>
      <c r="HJK14" s="248"/>
      <c r="HJS14" s="75"/>
      <c r="HJV14" s="248"/>
      <c r="HKD14" s="75"/>
      <c r="HKG14" s="248"/>
      <c r="HKO14" s="75"/>
      <c r="HKR14" s="248"/>
      <c r="HKZ14" s="75"/>
      <c r="HLC14" s="248"/>
      <c r="HLK14" s="75"/>
      <c r="HLN14" s="248"/>
      <c r="HLV14" s="75"/>
      <c r="HLY14" s="248"/>
      <c r="HMG14" s="75"/>
      <c r="HMJ14" s="248"/>
      <c r="HMR14" s="75"/>
      <c r="HMU14" s="248"/>
      <c r="HNC14" s="75"/>
      <c r="HNF14" s="248"/>
      <c r="HNN14" s="75"/>
      <c r="HNQ14" s="248"/>
      <c r="HNY14" s="75"/>
      <c r="HOB14" s="248"/>
      <c r="HOJ14" s="75"/>
      <c r="HOM14" s="248"/>
      <c r="HOU14" s="75"/>
      <c r="HOX14" s="248"/>
      <c r="HPF14" s="75"/>
      <c r="HPI14" s="248"/>
      <c r="HPQ14" s="75"/>
      <c r="HPT14" s="248"/>
      <c r="HQB14" s="75"/>
      <c r="HQE14" s="248"/>
      <c r="HQM14" s="75"/>
      <c r="HQP14" s="248"/>
      <c r="HQX14" s="75"/>
      <c r="HRA14" s="248"/>
      <c r="HRI14" s="75"/>
      <c r="HRL14" s="248"/>
      <c r="HRT14" s="75"/>
      <c r="HRW14" s="248"/>
      <c r="HSE14" s="75"/>
      <c r="HSH14" s="248"/>
      <c r="HSP14" s="75"/>
      <c r="HSS14" s="248"/>
      <c r="HTA14" s="75"/>
      <c r="HTD14" s="248"/>
      <c r="HTL14" s="75"/>
      <c r="HTO14" s="248"/>
      <c r="HTW14" s="75"/>
      <c r="HTZ14" s="248"/>
      <c r="HUH14" s="75"/>
      <c r="HUK14" s="248"/>
      <c r="HUS14" s="75"/>
      <c r="HUV14" s="248"/>
      <c r="HVD14" s="75"/>
      <c r="HVG14" s="248"/>
      <c r="HVO14" s="75"/>
      <c r="HVR14" s="248"/>
      <c r="HVZ14" s="75"/>
      <c r="HWC14" s="248"/>
      <c r="HWK14" s="75"/>
      <c r="HWN14" s="248"/>
      <c r="HWV14" s="75"/>
      <c r="HWY14" s="248"/>
      <c r="HXG14" s="75"/>
      <c r="HXJ14" s="248"/>
      <c r="HXR14" s="75"/>
      <c r="HXU14" s="248"/>
      <c r="HYC14" s="75"/>
      <c r="HYF14" s="248"/>
      <c r="HYN14" s="75"/>
      <c r="HYQ14" s="248"/>
      <c r="HYY14" s="75"/>
      <c r="HZB14" s="248"/>
      <c r="HZJ14" s="75"/>
      <c r="HZM14" s="248"/>
      <c r="HZU14" s="75"/>
      <c r="HZX14" s="248"/>
      <c r="IAF14" s="75"/>
      <c r="IAI14" s="248"/>
      <c r="IAQ14" s="75"/>
      <c r="IAT14" s="248"/>
      <c r="IBB14" s="75"/>
      <c r="IBE14" s="248"/>
      <c r="IBM14" s="75"/>
      <c r="IBP14" s="248"/>
      <c r="IBX14" s="75"/>
      <c r="ICA14" s="248"/>
      <c r="ICI14" s="75"/>
      <c r="ICL14" s="248"/>
      <c r="ICT14" s="75"/>
      <c r="ICW14" s="248"/>
      <c r="IDE14" s="75"/>
      <c r="IDH14" s="248"/>
      <c r="IDP14" s="75"/>
      <c r="IDS14" s="248"/>
      <c r="IEA14" s="75"/>
      <c r="IED14" s="248"/>
      <c r="IEL14" s="75"/>
      <c r="IEO14" s="248"/>
      <c r="IEW14" s="75"/>
      <c r="IEZ14" s="248"/>
      <c r="IFH14" s="75"/>
      <c r="IFK14" s="248"/>
      <c r="IFS14" s="75"/>
      <c r="IFV14" s="248"/>
      <c r="IGD14" s="75"/>
      <c r="IGG14" s="248"/>
      <c r="IGO14" s="75"/>
      <c r="IGR14" s="248"/>
      <c r="IGZ14" s="75"/>
      <c r="IHC14" s="248"/>
      <c r="IHK14" s="75"/>
      <c r="IHN14" s="248"/>
      <c r="IHV14" s="75"/>
      <c r="IHY14" s="248"/>
      <c r="IIG14" s="75"/>
      <c r="IIJ14" s="248"/>
      <c r="IIR14" s="75"/>
      <c r="IIU14" s="248"/>
      <c r="IJC14" s="75"/>
      <c r="IJF14" s="248"/>
      <c r="IJN14" s="75"/>
      <c r="IJQ14" s="248"/>
      <c r="IJY14" s="75"/>
      <c r="IKB14" s="248"/>
      <c r="IKJ14" s="75"/>
      <c r="IKM14" s="248"/>
      <c r="IKU14" s="75"/>
      <c r="IKX14" s="248"/>
      <c r="ILF14" s="75"/>
      <c r="ILI14" s="248"/>
      <c r="ILQ14" s="75"/>
      <c r="ILT14" s="248"/>
      <c r="IMB14" s="75"/>
      <c r="IME14" s="248"/>
      <c r="IMM14" s="75"/>
      <c r="IMP14" s="248"/>
      <c r="IMX14" s="75"/>
      <c r="INA14" s="248"/>
      <c r="INI14" s="75"/>
      <c r="INL14" s="248"/>
      <c r="INT14" s="75"/>
      <c r="INW14" s="248"/>
      <c r="IOE14" s="75"/>
      <c r="IOH14" s="248"/>
      <c r="IOP14" s="75"/>
      <c r="IOS14" s="248"/>
      <c r="IPA14" s="75"/>
      <c r="IPD14" s="248"/>
      <c r="IPL14" s="75"/>
      <c r="IPO14" s="248"/>
      <c r="IPW14" s="75"/>
      <c r="IPZ14" s="248"/>
      <c r="IQH14" s="75"/>
      <c r="IQK14" s="248"/>
      <c r="IQS14" s="75"/>
      <c r="IQV14" s="248"/>
      <c r="IRD14" s="75"/>
      <c r="IRG14" s="248"/>
      <c r="IRO14" s="75"/>
      <c r="IRR14" s="248"/>
      <c r="IRZ14" s="75"/>
      <c r="ISC14" s="248"/>
      <c r="ISK14" s="75"/>
      <c r="ISN14" s="248"/>
      <c r="ISV14" s="75"/>
      <c r="ISY14" s="248"/>
      <c r="ITG14" s="75"/>
      <c r="ITJ14" s="248"/>
      <c r="ITR14" s="75"/>
      <c r="ITU14" s="248"/>
      <c r="IUC14" s="75"/>
      <c r="IUF14" s="248"/>
      <c r="IUN14" s="75"/>
      <c r="IUQ14" s="248"/>
      <c r="IUY14" s="75"/>
      <c r="IVB14" s="248"/>
      <c r="IVJ14" s="75"/>
      <c r="IVM14" s="248"/>
      <c r="IVU14" s="75"/>
      <c r="IVX14" s="248"/>
      <c r="IWF14" s="75"/>
      <c r="IWI14" s="248"/>
      <c r="IWQ14" s="75"/>
      <c r="IWT14" s="248"/>
      <c r="IXB14" s="75"/>
      <c r="IXE14" s="248"/>
      <c r="IXM14" s="75"/>
      <c r="IXP14" s="248"/>
      <c r="IXX14" s="75"/>
      <c r="IYA14" s="248"/>
      <c r="IYI14" s="75"/>
      <c r="IYL14" s="248"/>
      <c r="IYT14" s="75"/>
      <c r="IYW14" s="248"/>
      <c r="IZE14" s="75"/>
      <c r="IZH14" s="248"/>
      <c r="IZP14" s="75"/>
      <c r="IZS14" s="248"/>
      <c r="JAA14" s="75"/>
      <c r="JAD14" s="248"/>
      <c r="JAL14" s="75"/>
      <c r="JAO14" s="248"/>
      <c r="JAW14" s="75"/>
      <c r="JAZ14" s="248"/>
      <c r="JBH14" s="75"/>
      <c r="JBK14" s="248"/>
      <c r="JBS14" s="75"/>
      <c r="JBV14" s="248"/>
      <c r="JCD14" s="75"/>
      <c r="JCG14" s="248"/>
      <c r="JCO14" s="75"/>
      <c r="JCR14" s="248"/>
      <c r="JCZ14" s="75"/>
      <c r="JDC14" s="248"/>
      <c r="JDK14" s="75"/>
      <c r="JDN14" s="248"/>
      <c r="JDV14" s="75"/>
      <c r="JDY14" s="248"/>
      <c r="JEG14" s="75"/>
      <c r="JEJ14" s="248"/>
      <c r="JER14" s="75"/>
      <c r="JEU14" s="248"/>
      <c r="JFC14" s="75"/>
      <c r="JFF14" s="248"/>
      <c r="JFN14" s="75"/>
      <c r="JFQ14" s="248"/>
      <c r="JFY14" s="75"/>
      <c r="JGB14" s="248"/>
      <c r="JGJ14" s="75"/>
      <c r="JGM14" s="248"/>
      <c r="JGU14" s="75"/>
      <c r="JGX14" s="248"/>
      <c r="JHF14" s="75"/>
      <c r="JHI14" s="248"/>
      <c r="JHQ14" s="75"/>
      <c r="JHT14" s="248"/>
      <c r="JIB14" s="75"/>
      <c r="JIE14" s="248"/>
      <c r="JIM14" s="75"/>
      <c r="JIP14" s="248"/>
      <c r="JIX14" s="75"/>
      <c r="JJA14" s="248"/>
      <c r="JJI14" s="75"/>
      <c r="JJL14" s="248"/>
      <c r="JJT14" s="75"/>
      <c r="JJW14" s="248"/>
      <c r="JKE14" s="75"/>
      <c r="JKH14" s="248"/>
      <c r="JKP14" s="75"/>
      <c r="JKS14" s="248"/>
      <c r="JLA14" s="75"/>
      <c r="JLD14" s="248"/>
      <c r="JLL14" s="75"/>
      <c r="JLO14" s="248"/>
      <c r="JLW14" s="75"/>
      <c r="JLZ14" s="248"/>
      <c r="JMH14" s="75"/>
      <c r="JMK14" s="248"/>
      <c r="JMS14" s="75"/>
      <c r="JMV14" s="248"/>
      <c r="JND14" s="75"/>
      <c r="JNG14" s="248"/>
      <c r="JNO14" s="75"/>
      <c r="JNR14" s="248"/>
      <c r="JNZ14" s="75"/>
      <c r="JOC14" s="248"/>
      <c r="JOK14" s="75"/>
      <c r="JON14" s="248"/>
      <c r="JOV14" s="75"/>
      <c r="JOY14" s="248"/>
      <c r="JPG14" s="75"/>
      <c r="JPJ14" s="248"/>
      <c r="JPR14" s="75"/>
      <c r="JPU14" s="248"/>
      <c r="JQC14" s="75"/>
      <c r="JQF14" s="248"/>
      <c r="JQN14" s="75"/>
      <c r="JQQ14" s="248"/>
      <c r="JQY14" s="75"/>
      <c r="JRB14" s="248"/>
      <c r="JRJ14" s="75"/>
      <c r="JRM14" s="248"/>
      <c r="JRU14" s="75"/>
      <c r="JRX14" s="248"/>
      <c r="JSF14" s="75"/>
      <c r="JSI14" s="248"/>
      <c r="JSQ14" s="75"/>
      <c r="JST14" s="248"/>
      <c r="JTB14" s="75"/>
      <c r="JTE14" s="248"/>
      <c r="JTM14" s="75"/>
      <c r="JTP14" s="248"/>
      <c r="JTX14" s="75"/>
      <c r="JUA14" s="248"/>
      <c r="JUI14" s="75"/>
      <c r="JUL14" s="248"/>
      <c r="JUT14" s="75"/>
      <c r="JUW14" s="248"/>
      <c r="JVE14" s="75"/>
      <c r="JVH14" s="248"/>
      <c r="JVP14" s="75"/>
      <c r="JVS14" s="248"/>
      <c r="JWA14" s="75"/>
      <c r="JWD14" s="248"/>
      <c r="JWL14" s="75"/>
      <c r="JWO14" s="248"/>
      <c r="JWW14" s="75"/>
      <c r="JWZ14" s="248"/>
      <c r="JXH14" s="75"/>
      <c r="JXK14" s="248"/>
      <c r="JXS14" s="75"/>
      <c r="JXV14" s="248"/>
      <c r="JYD14" s="75"/>
      <c r="JYG14" s="248"/>
      <c r="JYO14" s="75"/>
      <c r="JYR14" s="248"/>
      <c r="JYZ14" s="75"/>
      <c r="JZC14" s="248"/>
      <c r="JZK14" s="75"/>
      <c r="JZN14" s="248"/>
      <c r="JZV14" s="75"/>
      <c r="JZY14" s="248"/>
      <c r="KAG14" s="75"/>
      <c r="KAJ14" s="248"/>
      <c r="KAR14" s="75"/>
      <c r="KAU14" s="248"/>
      <c r="KBC14" s="75"/>
      <c r="KBF14" s="248"/>
      <c r="KBN14" s="75"/>
      <c r="KBQ14" s="248"/>
      <c r="KBY14" s="75"/>
      <c r="KCB14" s="248"/>
      <c r="KCJ14" s="75"/>
      <c r="KCM14" s="248"/>
      <c r="KCU14" s="75"/>
      <c r="KCX14" s="248"/>
      <c r="KDF14" s="75"/>
      <c r="KDI14" s="248"/>
      <c r="KDQ14" s="75"/>
      <c r="KDT14" s="248"/>
      <c r="KEB14" s="75"/>
      <c r="KEE14" s="248"/>
      <c r="KEM14" s="75"/>
      <c r="KEP14" s="248"/>
      <c r="KEX14" s="75"/>
      <c r="KFA14" s="248"/>
      <c r="KFI14" s="75"/>
      <c r="KFL14" s="248"/>
      <c r="KFT14" s="75"/>
      <c r="KFW14" s="248"/>
      <c r="KGE14" s="75"/>
      <c r="KGH14" s="248"/>
      <c r="KGP14" s="75"/>
      <c r="KGS14" s="248"/>
      <c r="KHA14" s="75"/>
      <c r="KHD14" s="248"/>
      <c r="KHL14" s="75"/>
      <c r="KHO14" s="248"/>
      <c r="KHW14" s="75"/>
      <c r="KHZ14" s="248"/>
      <c r="KIH14" s="75"/>
      <c r="KIK14" s="248"/>
      <c r="KIS14" s="75"/>
      <c r="KIV14" s="248"/>
      <c r="KJD14" s="75"/>
      <c r="KJG14" s="248"/>
      <c r="KJO14" s="75"/>
      <c r="KJR14" s="248"/>
      <c r="KJZ14" s="75"/>
      <c r="KKC14" s="248"/>
      <c r="KKK14" s="75"/>
      <c r="KKN14" s="248"/>
      <c r="KKV14" s="75"/>
      <c r="KKY14" s="248"/>
      <c r="KLG14" s="75"/>
      <c r="KLJ14" s="248"/>
      <c r="KLR14" s="75"/>
      <c r="KLU14" s="248"/>
      <c r="KMC14" s="75"/>
      <c r="KMF14" s="248"/>
      <c r="KMN14" s="75"/>
      <c r="KMQ14" s="248"/>
      <c r="KMY14" s="75"/>
      <c r="KNB14" s="248"/>
      <c r="KNJ14" s="75"/>
      <c r="KNM14" s="248"/>
      <c r="KNU14" s="75"/>
      <c r="KNX14" s="248"/>
      <c r="KOF14" s="75"/>
      <c r="KOI14" s="248"/>
      <c r="KOQ14" s="75"/>
      <c r="KOT14" s="248"/>
      <c r="KPB14" s="75"/>
      <c r="KPE14" s="248"/>
      <c r="KPM14" s="75"/>
      <c r="KPP14" s="248"/>
      <c r="KPX14" s="75"/>
      <c r="KQA14" s="248"/>
      <c r="KQI14" s="75"/>
      <c r="KQL14" s="248"/>
      <c r="KQT14" s="75"/>
      <c r="KQW14" s="248"/>
      <c r="KRE14" s="75"/>
      <c r="KRH14" s="248"/>
      <c r="KRP14" s="75"/>
      <c r="KRS14" s="248"/>
      <c r="KSA14" s="75"/>
      <c r="KSD14" s="248"/>
      <c r="KSL14" s="75"/>
      <c r="KSO14" s="248"/>
      <c r="KSW14" s="75"/>
      <c r="KSZ14" s="248"/>
      <c r="KTH14" s="75"/>
      <c r="KTK14" s="248"/>
      <c r="KTS14" s="75"/>
      <c r="KTV14" s="248"/>
      <c r="KUD14" s="75"/>
      <c r="KUG14" s="248"/>
      <c r="KUO14" s="75"/>
      <c r="KUR14" s="248"/>
      <c r="KUZ14" s="75"/>
      <c r="KVC14" s="248"/>
      <c r="KVK14" s="75"/>
      <c r="KVN14" s="248"/>
      <c r="KVV14" s="75"/>
      <c r="KVY14" s="248"/>
      <c r="KWG14" s="75"/>
      <c r="KWJ14" s="248"/>
      <c r="KWR14" s="75"/>
      <c r="KWU14" s="248"/>
      <c r="KXC14" s="75"/>
      <c r="KXF14" s="248"/>
      <c r="KXN14" s="75"/>
      <c r="KXQ14" s="248"/>
      <c r="KXY14" s="75"/>
      <c r="KYB14" s="248"/>
      <c r="KYJ14" s="75"/>
      <c r="KYM14" s="248"/>
      <c r="KYU14" s="75"/>
      <c r="KYX14" s="248"/>
      <c r="KZF14" s="75"/>
      <c r="KZI14" s="248"/>
      <c r="KZQ14" s="75"/>
      <c r="KZT14" s="248"/>
      <c r="LAB14" s="75"/>
      <c r="LAE14" s="248"/>
      <c r="LAM14" s="75"/>
      <c r="LAP14" s="248"/>
      <c r="LAX14" s="75"/>
      <c r="LBA14" s="248"/>
      <c r="LBI14" s="75"/>
      <c r="LBL14" s="248"/>
      <c r="LBT14" s="75"/>
      <c r="LBW14" s="248"/>
      <c r="LCE14" s="75"/>
      <c r="LCH14" s="248"/>
      <c r="LCP14" s="75"/>
      <c r="LCS14" s="248"/>
      <c r="LDA14" s="75"/>
      <c r="LDD14" s="248"/>
      <c r="LDL14" s="75"/>
      <c r="LDO14" s="248"/>
      <c r="LDW14" s="75"/>
      <c r="LDZ14" s="248"/>
      <c r="LEH14" s="75"/>
      <c r="LEK14" s="248"/>
      <c r="LES14" s="75"/>
      <c r="LEV14" s="248"/>
      <c r="LFD14" s="75"/>
      <c r="LFG14" s="248"/>
      <c r="LFO14" s="75"/>
      <c r="LFR14" s="248"/>
      <c r="LFZ14" s="75"/>
      <c r="LGC14" s="248"/>
      <c r="LGK14" s="75"/>
      <c r="LGN14" s="248"/>
      <c r="LGV14" s="75"/>
      <c r="LGY14" s="248"/>
      <c r="LHG14" s="75"/>
      <c r="LHJ14" s="248"/>
      <c r="LHR14" s="75"/>
      <c r="LHU14" s="248"/>
      <c r="LIC14" s="75"/>
      <c r="LIF14" s="248"/>
      <c r="LIN14" s="75"/>
      <c r="LIQ14" s="248"/>
      <c r="LIY14" s="75"/>
      <c r="LJB14" s="248"/>
      <c r="LJJ14" s="75"/>
      <c r="LJM14" s="248"/>
      <c r="LJU14" s="75"/>
      <c r="LJX14" s="248"/>
      <c r="LKF14" s="75"/>
      <c r="LKI14" s="248"/>
      <c r="LKQ14" s="75"/>
      <c r="LKT14" s="248"/>
      <c r="LLB14" s="75"/>
      <c r="LLE14" s="248"/>
      <c r="LLM14" s="75"/>
      <c r="LLP14" s="248"/>
      <c r="LLX14" s="75"/>
      <c r="LMA14" s="248"/>
      <c r="LMI14" s="75"/>
      <c r="LML14" s="248"/>
      <c r="LMT14" s="75"/>
      <c r="LMW14" s="248"/>
      <c r="LNE14" s="75"/>
      <c r="LNH14" s="248"/>
      <c r="LNP14" s="75"/>
      <c r="LNS14" s="248"/>
      <c r="LOA14" s="75"/>
      <c r="LOD14" s="248"/>
      <c r="LOL14" s="75"/>
      <c r="LOO14" s="248"/>
      <c r="LOW14" s="75"/>
      <c r="LOZ14" s="248"/>
      <c r="LPH14" s="75"/>
      <c r="LPK14" s="248"/>
      <c r="LPS14" s="75"/>
      <c r="LPV14" s="248"/>
      <c r="LQD14" s="75"/>
      <c r="LQG14" s="248"/>
      <c r="LQO14" s="75"/>
      <c r="LQR14" s="248"/>
      <c r="LQZ14" s="75"/>
      <c r="LRC14" s="248"/>
      <c r="LRK14" s="75"/>
      <c r="LRN14" s="248"/>
      <c r="LRV14" s="75"/>
      <c r="LRY14" s="248"/>
      <c r="LSG14" s="75"/>
      <c r="LSJ14" s="248"/>
      <c r="LSR14" s="75"/>
      <c r="LSU14" s="248"/>
      <c r="LTC14" s="75"/>
      <c r="LTF14" s="248"/>
      <c r="LTN14" s="75"/>
      <c r="LTQ14" s="248"/>
      <c r="LTY14" s="75"/>
      <c r="LUB14" s="248"/>
      <c r="LUJ14" s="75"/>
      <c r="LUM14" s="248"/>
      <c r="LUU14" s="75"/>
      <c r="LUX14" s="248"/>
      <c r="LVF14" s="75"/>
      <c r="LVI14" s="248"/>
      <c r="LVQ14" s="75"/>
      <c r="LVT14" s="248"/>
      <c r="LWB14" s="75"/>
      <c r="LWE14" s="248"/>
      <c r="LWM14" s="75"/>
      <c r="LWP14" s="248"/>
      <c r="LWX14" s="75"/>
      <c r="LXA14" s="248"/>
      <c r="LXI14" s="75"/>
      <c r="LXL14" s="248"/>
      <c r="LXT14" s="75"/>
      <c r="LXW14" s="248"/>
      <c r="LYE14" s="75"/>
      <c r="LYH14" s="248"/>
      <c r="LYP14" s="75"/>
      <c r="LYS14" s="248"/>
      <c r="LZA14" s="75"/>
      <c r="LZD14" s="248"/>
      <c r="LZL14" s="75"/>
      <c r="LZO14" s="248"/>
      <c r="LZW14" s="75"/>
      <c r="LZZ14" s="248"/>
      <c r="MAH14" s="75"/>
      <c r="MAK14" s="248"/>
      <c r="MAS14" s="75"/>
      <c r="MAV14" s="248"/>
      <c r="MBD14" s="75"/>
      <c r="MBG14" s="248"/>
      <c r="MBO14" s="75"/>
      <c r="MBR14" s="248"/>
      <c r="MBZ14" s="75"/>
      <c r="MCC14" s="248"/>
      <c r="MCK14" s="75"/>
      <c r="MCN14" s="248"/>
      <c r="MCV14" s="75"/>
      <c r="MCY14" s="248"/>
      <c r="MDG14" s="75"/>
      <c r="MDJ14" s="248"/>
      <c r="MDR14" s="75"/>
      <c r="MDU14" s="248"/>
      <c r="MEC14" s="75"/>
      <c r="MEF14" s="248"/>
      <c r="MEN14" s="75"/>
      <c r="MEQ14" s="248"/>
      <c r="MEY14" s="75"/>
      <c r="MFB14" s="248"/>
      <c r="MFJ14" s="75"/>
      <c r="MFM14" s="248"/>
      <c r="MFU14" s="75"/>
      <c r="MFX14" s="248"/>
      <c r="MGF14" s="75"/>
      <c r="MGI14" s="248"/>
      <c r="MGQ14" s="75"/>
      <c r="MGT14" s="248"/>
      <c r="MHB14" s="75"/>
      <c r="MHE14" s="248"/>
      <c r="MHM14" s="75"/>
      <c r="MHP14" s="248"/>
      <c r="MHX14" s="75"/>
      <c r="MIA14" s="248"/>
      <c r="MII14" s="75"/>
      <c r="MIL14" s="248"/>
      <c r="MIT14" s="75"/>
      <c r="MIW14" s="248"/>
      <c r="MJE14" s="75"/>
      <c r="MJH14" s="248"/>
      <c r="MJP14" s="75"/>
      <c r="MJS14" s="248"/>
      <c r="MKA14" s="75"/>
      <c r="MKD14" s="248"/>
      <c r="MKL14" s="75"/>
      <c r="MKO14" s="248"/>
      <c r="MKW14" s="75"/>
      <c r="MKZ14" s="248"/>
      <c r="MLH14" s="75"/>
      <c r="MLK14" s="248"/>
      <c r="MLS14" s="75"/>
      <c r="MLV14" s="248"/>
      <c r="MMD14" s="75"/>
      <c r="MMG14" s="248"/>
      <c r="MMO14" s="75"/>
      <c r="MMR14" s="248"/>
      <c r="MMZ14" s="75"/>
      <c r="MNC14" s="248"/>
      <c r="MNK14" s="75"/>
      <c r="MNN14" s="248"/>
      <c r="MNV14" s="75"/>
      <c r="MNY14" s="248"/>
      <c r="MOG14" s="75"/>
      <c r="MOJ14" s="248"/>
      <c r="MOR14" s="75"/>
      <c r="MOU14" s="248"/>
      <c r="MPC14" s="75"/>
      <c r="MPF14" s="248"/>
      <c r="MPN14" s="75"/>
      <c r="MPQ14" s="248"/>
      <c r="MPY14" s="75"/>
      <c r="MQB14" s="248"/>
      <c r="MQJ14" s="75"/>
      <c r="MQM14" s="248"/>
      <c r="MQU14" s="75"/>
      <c r="MQX14" s="248"/>
      <c r="MRF14" s="75"/>
      <c r="MRI14" s="248"/>
      <c r="MRQ14" s="75"/>
      <c r="MRT14" s="248"/>
      <c r="MSB14" s="75"/>
      <c r="MSE14" s="248"/>
      <c r="MSM14" s="75"/>
      <c r="MSP14" s="248"/>
      <c r="MSX14" s="75"/>
      <c r="MTA14" s="248"/>
      <c r="MTI14" s="75"/>
      <c r="MTL14" s="248"/>
      <c r="MTT14" s="75"/>
      <c r="MTW14" s="248"/>
      <c r="MUE14" s="75"/>
      <c r="MUH14" s="248"/>
      <c r="MUP14" s="75"/>
      <c r="MUS14" s="248"/>
      <c r="MVA14" s="75"/>
      <c r="MVD14" s="248"/>
      <c r="MVL14" s="75"/>
      <c r="MVO14" s="248"/>
      <c r="MVW14" s="75"/>
      <c r="MVZ14" s="248"/>
      <c r="MWH14" s="75"/>
      <c r="MWK14" s="248"/>
      <c r="MWS14" s="75"/>
      <c r="MWV14" s="248"/>
      <c r="MXD14" s="75"/>
      <c r="MXG14" s="248"/>
      <c r="MXO14" s="75"/>
      <c r="MXR14" s="248"/>
      <c r="MXZ14" s="75"/>
      <c r="MYC14" s="248"/>
      <c r="MYK14" s="75"/>
      <c r="MYN14" s="248"/>
      <c r="MYV14" s="75"/>
      <c r="MYY14" s="248"/>
      <c r="MZG14" s="75"/>
      <c r="MZJ14" s="248"/>
      <c r="MZR14" s="75"/>
      <c r="MZU14" s="248"/>
      <c r="NAC14" s="75"/>
      <c r="NAF14" s="248"/>
      <c r="NAN14" s="75"/>
      <c r="NAQ14" s="248"/>
      <c r="NAY14" s="75"/>
      <c r="NBB14" s="248"/>
      <c r="NBJ14" s="75"/>
      <c r="NBM14" s="248"/>
      <c r="NBU14" s="75"/>
      <c r="NBX14" s="248"/>
      <c r="NCF14" s="75"/>
      <c r="NCI14" s="248"/>
      <c r="NCQ14" s="75"/>
      <c r="NCT14" s="248"/>
      <c r="NDB14" s="75"/>
      <c r="NDE14" s="248"/>
      <c r="NDM14" s="75"/>
      <c r="NDP14" s="248"/>
      <c r="NDX14" s="75"/>
      <c r="NEA14" s="248"/>
      <c r="NEI14" s="75"/>
      <c r="NEL14" s="248"/>
      <c r="NET14" s="75"/>
      <c r="NEW14" s="248"/>
      <c r="NFE14" s="75"/>
      <c r="NFH14" s="248"/>
      <c r="NFP14" s="75"/>
      <c r="NFS14" s="248"/>
      <c r="NGA14" s="75"/>
      <c r="NGD14" s="248"/>
      <c r="NGL14" s="75"/>
      <c r="NGO14" s="248"/>
      <c r="NGW14" s="75"/>
      <c r="NGZ14" s="248"/>
      <c r="NHH14" s="75"/>
      <c r="NHK14" s="248"/>
      <c r="NHS14" s="75"/>
      <c r="NHV14" s="248"/>
      <c r="NID14" s="75"/>
      <c r="NIG14" s="248"/>
      <c r="NIO14" s="75"/>
      <c r="NIR14" s="248"/>
      <c r="NIZ14" s="75"/>
      <c r="NJC14" s="248"/>
      <c r="NJK14" s="75"/>
      <c r="NJN14" s="248"/>
      <c r="NJV14" s="75"/>
      <c r="NJY14" s="248"/>
      <c r="NKG14" s="75"/>
      <c r="NKJ14" s="248"/>
      <c r="NKR14" s="75"/>
      <c r="NKU14" s="248"/>
      <c r="NLC14" s="75"/>
      <c r="NLF14" s="248"/>
      <c r="NLN14" s="75"/>
      <c r="NLQ14" s="248"/>
      <c r="NLY14" s="75"/>
      <c r="NMB14" s="248"/>
      <c r="NMJ14" s="75"/>
      <c r="NMM14" s="248"/>
      <c r="NMU14" s="75"/>
      <c r="NMX14" s="248"/>
      <c r="NNF14" s="75"/>
      <c r="NNI14" s="248"/>
      <c r="NNQ14" s="75"/>
      <c r="NNT14" s="248"/>
      <c r="NOB14" s="75"/>
      <c r="NOE14" s="248"/>
      <c r="NOM14" s="75"/>
      <c r="NOP14" s="248"/>
      <c r="NOX14" s="75"/>
      <c r="NPA14" s="248"/>
      <c r="NPI14" s="75"/>
      <c r="NPL14" s="248"/>
      <c r="NPT14" s="75"/>
      <c r="NPW14" s="248"/>
      <c r="NQE14" s="75"/>
      <c r="NQH14" s="248"/>
      <c r="NQP14" s="75"/>
      <c r="NQS14" s="248"/>
      <c r="NRA14" s="75"/>
      <c r="NRD14" s="248"/>
      <c r="NRL14" s="75"/>
      <c r="NRO14" s="248"/>
      <c r="NRW14" s="75"/>
      <c r="NRZ14" s="248"/>
      <c r="NSH14" s="75"/>
      <c r="NSK14" s="248"/>
      <c r="NSS14" s="75"/>
      <c r="NSV14" s="248"/>
      <c r="NTD14" s="75"/>
      <c r="NTG14" s="248"/>
      <c r="NTO14" s="75"/>
      <c r="NTR14" s="248"/>
      <c r="NTZ14" s="75"/>
      <c r="NUC14" s="248"/>
      <c r="NUK14" s="75"/>
      <c r="NUN14" s="248"/>
      <c r="NUV14" s="75"/>
      <c r="NUY14" s="248"/>
      <c r="NVG14" s="75"/>
      <c r="NVJ14" s="248"/>
      <c r="NVR14" s="75"/>
      <c r="NVU14" s="248"/>
      <c r="NWC14" s="75"/>
      <c r="NWF14" s="248"/>
      <c r="NWN14" s="75"/>
      <c r="NWQ14" s="248"/>
      <c r="NWY14" s="75"/>
      <c r="NXB14" s="248"/>
      <c r="NXJ14" s="75"/>
      <c r="NXM14" s="248"/>
      <c r="NXU14" s="75"/>
      <c r="NXX14" s="248"/>
      <c r="NYF14" s="75"/>
      <c r="NYI14" s="248"/>
      <c r="NYQ14" s="75"/>
      <c r="NYT14" s="248"/>
      <c r="NZB14" s="75"/>
      <c r="NZE14" s="248"/>
      <c r="NZM14" s="75"/>
      <c r="NZP14" s="248"/>
      <c r="NZX14" s="75"/>
      <c r="OAA14" s="248"/>
      <c r="OAI14" s="75"/>
      <c r="OAL14" s="248"/>
      <c r="OAT14" s="75"/>
      <c r="OAW14" s="248"/>
      <c r="OBE14" s="75"/>
      <c r="OBH14" s="248"/>
      <c r="OBP14" s="75"/>
      <c r="OBS14" s="248"/>
      <c r="OCA14" s="75"/>
      <c r="OCD14" s="248"/>
      <c r="OCL14" s="75"/>
      <c r="OCO14" s="248"/>
      <c r="OCW14" s="75"/>
      <c r="OCZ14" s="248"/>
      <c r="ODH14" s="75"/>
      <c r="ODK14" s="248"/>
      <c r="ODS14" s="75"/>
      <c r="ODV14" s="248"/>
      <c r="OED14" s="75"/>
      <c r="OEG14" s="248"/>
      <c r="OEO14" s="75"/>
      <c r="OER14" s="248"/>
      <c r="OEZ14" s="75"/>
      <c r="OFC14" s="248"/>
      <c r="OFK14" s="75"/>
      <c r="OFN14" s="248"/>
      <c r="OFV14" s="75"/>
      <c r="OFY14" s="248"/>
      <c r="OGG14" s="75"/>
      <c r="OGJ14" s="248"/>
      <c r="OGR14" s="75"/>
      <c r="OGU14" s="248"/>
      <c r="OHC14" s="75"/>
      <c r="OHF14" s="248"/>
      <c r="OHN14" s="75"/>
      <c r="OHQ14" s="248"/>
      <c r="OHY14" s="75"/>
      <c r="OIB14" s="248"/>
      <c r="OIJ14" s="75"/>
      <c r="OIM14" s="248"/>
      <c r="OIU14" s="75"/>
      <c r="OIX14" s="248"/>
      <c r="OJF14" s="75"/>
      <c r="OJI14" s="248"/>
      <c r="OJQ14" s="75"/>
      <c r="OJT14" s="248"/>
      <c r="OKB14" s="75"/>
      <c r="OKE14" s="248"/>
      <c r="OKM14" s="75"/>
      <c r="OKP14" s="248"/>
      <c r="OKX14" s="75"/>
      <c r="OLA14" s="248"/>
      <c r="OLI14" s="75"/>
      <c r="OLL14" s="248"/>
      <c r="OLT14" s="75"/>
      <c r="OLW14" s="248"/>
      <c r="OME14" s="75"/>
      <c r="OMH14" s="248"/>
      <c r="OMP14" s="75"/>
      <c r="OMS14" s="248"/>
      <c r="ONA14" s="75"/>
      <c r="OND14" s="248"/>
      <c r="ONL14" s="75"/>
      <c r="ONO14" s="248"/>
      <c r="ONW14" s="75"/>
      <c r="ONZ14" s="248"/>
      <c r="OOH14" s="75"/>
      <c r="OOK14" s="248"/>
      <c r="OOS14" s="75"/>
      <c r="OOV14" s="248"/>
      <c r="OPD14" s="75"/>
      <c r="OPG14" s="248"/>
      <c r="OPO14" s="75"/>
      <c r="OPR14" s="248"/>
      <c r="OPZ14" s="75"/>
      <c r="OQC14" s="248"/>
      <c r="OQK14" s="75"/>
      <c r="OQN14" s="248"/>
      <c r="OQV14" s="75"/>
      <c r="OQY14" s="248"/>
      <c r="ORG14" s="75"/>
      <c r="ORJ14" s="248"/>
      <c r="ORR14" s="75"/>
      <c r="ORU14" s="248"/>
      <c r="OSC14" s="75"/>
      <c r="OSF14" s="248"/>
      <c r="OSN14" s="75"/>
      <c r="OSQ14" s="248"/>
      <c r="OSY14" s="75"/>
      <c r="OTB14" s="248"/>
      <c r="OTJ14" s="75"/>
      <c r="OTM14" s="248"/>
      <c r="OTU14" s="75"/>
      <c r="OTX14" s="248"/>
      <c r="OUF14" s="75"/>
      <c r="OUI14" s="248"/>
      <c r="OUQ14" s="75"/>
      <c r="OUT14" s="248"/>
      <c r="OVB14" s="75"/>
      <c r="OVE14" s="248"/>
      <c r="OVM14" s="75"/>
      <c r="OVP14" s="248"/>
      <c r="OVX14" s="75"/>
      <c r="OWA14" s="248"/>
      <c r="OWI14" s="75"/>
      <c r="OWL14" s="248"/>
      <c r="OWT14" s="75"/>
      <c r="OWW14" s="248"/>
      <c r="OXE14" s="75"/>
      <c r="OXH14" s="248"/>
      <c r="OXP14" s="75"/>
      <c r="OXS14" s="248"/>
      <c r="OYA14" s="75"/>
      <c r="OYD14" s="248"/>
      <c r="OYL14" s="75"/>
      <c r="OYO14" s="248"/>
      <c r="OYW14" s="75"/>
      <c r="OYZ14" s="248"/>
      <c r="OZH14" s="75"/>
      <c r="OZK14" s="248"/>
      <c r="OZS14" s="75"/>
      <c r="OZV14" s="248"/>
      <c r="PAD14" s="75"/>
      <c r="PAG14" s="248"/>
      <c r="PAO14" s="75"/>
      <c r="PAR14" s="248"/>
      <c r="PAZ14" s="75"/>
      <c r="PBC14" s="248"/>
      <c r="PBK14" s="75"/>
      <c r="PBN14" s="248"/>
      <c r="PBV14" s="75"/>
      <c r="PBY14" s="248"/>
      <c r="PCG14" s="75"/>
      <c r="PCJ14" s="248"/>
      <c r="PCR14" s="75"/>
      <c r="PCU14" s="248"/>
      <c r="PDC14" s="75"/>
      <c r="PDF14" s="248"/>
      <c r="PDN14" s="75"/>
      <c r="PDQ14" s="248"/>
      <c r="PDY14" s="75"/>
      <c r="PEB14" s="248"/>
      <c r="PEJ14" s="75"/>
      <c r="PEM14" s="248"/>
      <c r="PEU14" s="75"/>
      <c r="PEX14" s="248"/>
      <c r="PFF14" s="75"/>
      <c r="PFI14" s="248"/>
      <c r="PFQ14" s="75"/>
      <c r="PFT14" s="248"/>
      <c r="PGB14" s="75"/>
      <c r="PGE14" s="248"/>
      <c r="PGM14" s="75"/>
      <c r="PGP14" s="248"/>
      <c r="PGX14" s="75"/>
      <c r="PHA14" s="248"/>
      <c r="PHI14" s="75"/>
      <c r="PHL14" s="248"/>
      <c r="PHT14" s="75"/>
      <c r="PHW14" s="248"/>
      <c r="PIE14" s="75"/>
      <c r="PIH14" s="248"/>
      <c r="PIP14" s="75"/>
      <c r="PIS14" s="248"/>
      <c r="PJA14" s="75"/>
      <c r="PJD14" s="248"/>
      <c r="PJL14" s="75"/>
      <c r="PJO14" s="248"/>
      <c r="PJW14" s="75"/>
      <c r="PJZ14" s="248"/>
      <c r="PKH14" s="75"/>
      <c r="PKK14" s="248"/>
      <c r="PKS14" s="75"/>
      <c r="PKV14" s="248"/>
      <c r="PLD14" s="75"/>
      <c r="PLG14" s="248"/>
      <c r="PLO14" s="75"/>
      <c r="PLR14" s="248"/>
      <c r="PLZ14" s="75"/>
      <c r="PMC14" s="248"/>
      <c r="PMK14" s="75"/>
      <c r="PMN14" s="248"/>
      <c r="PMV14" s="75"/>
      <c r="PMY14" s="248"/>
      <c r="PNG14" s="75"/>
      <c r="PNJ14" s="248"/>
      <c r="PNR14" s="75"/>
      <c r="PNU14" s="248"/>
      <c r="POC14" s="75"/>
      <c r="POF14" s="248"/>
      <c r="PON14" s="75"/>
      <c r="POQ14" s="248"/>
      <c r="POY14" s="75"/>
      <c r="PPB14" s="248"/>
      <c r="PPJ14" s="75"/>
      <c r="PPM14" s="248"/>
      <c r="PPU14" s="75"/>
      <c r="PPX14" s="248"/>
      <c r="PQF14" s="75"/>
      <c r="PQI14" s="248"/>
      <c r="PQQ14" s="75"/>
      <c r="PQT14" s="248"/>
      <c r="PRB14" s="75"/>
      <c r="PRE14" s="248"/>
      <c r="PRM14" s="75"/>
      <c r="PRP14" s="248"/>
      <c r="PRX14" s="75"/>
      <c r="PSA14" s="248"/>
      <c r="PSI14" s="75"/>
      <c r="PSL14" s="248"/>
      <c r="PST14" s="75"/>
      <c r="PSW14" s="248"/>
      <c r="PTE14" s="75"/>
      <c r="PTH14" s="248"/>
      <c r="PTP14" s="75"/>
      <c r="PTS14" s="248"/>
      <c r="PUA14" s="75"/>
      <c r="PUD14" s="248"/>
      <c r="PUL14" s="75"/>
      <c r="PUO14" s="248"/>
      <c r="PUW14" s="75"/>
      <c r="PUZ14" s="248"/>
      <c r="PVH14" s="75"/>
      <c r="PVK14" s="248"/>
      <c r="PVS14" s="75"/>
      <c r="PVV14" s="248"/>
      <c r="PWD14" s="75"/>
      <c r="PWG14" s="248"/>
      <c r="PWO14" s="75"/>
      <c r="PWR14" s="248"/>
      <c r="PWZ14" s="75"/>
      <c r="PXC14" s="248"/>
      <c r="PXK14" s="75"/>
      <c r="PXN14" s="248"/>
      <c r="PXV14" s="75"/>
      <c r="PXY14" s="248"/>
      <c r="PYG14" s="75"/>
      <c r="PYJ14" s="248"/>
      <c r="PYR14" s="75"/>
      <c r="PYU14" s="248"/>
      <c r="PZC14" s="75"/>
      <c r="PZF14" s="248"/>
      <c r="PZN14" s="75"/>
      <c r="PZQ14" s="248"/>
      <c r="PZY14" s="75"/>
      <c r="QAB14" s="248"/>
      <c r="QAJ14" s="75"/>
      <c r="QAM14" s="248"/>
      <c r="QAU14" s="75"/>
      <c r="QAX14" s="248"/>
      <c r="QBF14" s="75"/>
      <c r="QBI14" s="248"/>
      <c r="QBQ14" s="75"/>
      <c r="QBT14" s="248"/>
      <c r="QCB14" s="75"/>
      <c r="QCE14" s="248"/>
      <c r="QCM14" s="75"/>
      <c r="QCP14" s="248"/>
      <c r="QCX14" s="75"/>
      <c r="QDA14" s="248"/>
      <c r="QDI14" s="75"/>
      <c r="QDL14" s="248"/>
      <c r="QDT14" s="75"/>
      <c r="QDW14" s="248"/>
      <c r="QEE14" s="75"/>
      <c r="QEH14" s="248"/>
      <c r="QEP14" s="75"/>
      <c r="QES14" s="248"/>
      <c r="QFA14" s="75"/>
      <c r="QFD14" s="248"/>
      <c r="QFL14" s="75"/>
      <c r="QFO14" s="248"/>
      <c r="QFW14" s="75"/>
      <c r="QFZ14" s="248"/>
      <c r="QGH14" s="75"/>
      <c r="QGK14" s="248"/>
      <c r="QGS14" s="75"/>
      <c r="QGV14" s="248"/>
      <c r="QHD14" s="75"/>
      <c r="QHG14" s="248"/>
      <c r="QHO14" s="75"/>
      <c r="QHR14" s="248"/>
      <c r="QHZ14" s="75"/>
      <c r="QIC14" s="248"/>
      <c r="QIK14" s="75"/>
      <c r="QIN14" s="248"/>
      <c r="QIV14" s="75"/>
      <c r="QIY14" s="248"/>
      <c r="QJG14" s="75"/>
      <c r="QJJ14" s="248"/>
      <c r="QJR14" s="75"/>
      <c r="QJU14" s="248"/>
      <c r="QKC14" s="75"/>
      <c r="QKF14" s="248"/>
      <c r="QKN14" s="75"/>
      <c r="QKQ14" s="248"/>
      <c r="QKY14" s="75"/>
      <c r="QLB14" s="248"/>
      <c r="QLJ14" s="75"/>
      <c r="QLM14" s="248"/>
      <c r="QLU14" s="75"/>
      <c r="QLX14" s="248"/>
      <c r="QMF14" s="75"/>
      <c r="QMI14" s="248"/>
      <c r="QMQ14" s="75"/>
      <c r="QMT14" s="248"/>
      <c r="QNB14" s="75"/>
      <c r="QNE14" s="248"/>
      <c r="QNM14" s="75"/>
      <c r="QNP14" s="248"/>
      <c r="QNX14" s="75"/>
      <c r="QOA14" s="248"/>
      <c r="QOI14" s="75"/>
      <c r="QOL14" s="248"/>
      <c r="QOT14" s="75"/>
      <c r="QOW14" s="248"/>
      <c r="QPE14" s="75"/>
      <c r="QPH14" s="248"/>
      <c r="QPP14" s="75"/>
      <c r="QPS14" s="248"/>
      <c r="QQA14" s="75"/>
      <c r="QQD14" s="248"/>
      <c r="QQL14" s="75"/>
      <c r="QQO14" s="248"/>
      <c r="QQW14" s="75"/>
      <c r="QQZ14" s="248"/>
      <c r="QRH14" s="75"/>
      <c r="QRK14" s="248"/>
      <c r="QRS14" s="75"/>
      <c r="QRV14" s="248"/>
      <c r="QSD14" s="75"/>
      <c r="QSG14" s="248"/>
      <c r="QSO14" s="75"/>
      <c r="QSR14" s="248"/>
      <c r="QSZ14" s="75"/>
      <c r="QTC14" s="248"/>
      <c r="QTK14" s="75"/>
      <c r="QTN14" s="248"/>
      <c r="QTV14" s="75"/>
      <c r="QTY14" s="248"/>
      <c r="QUG14" s="75"/>
      <c r="QUJ14" s="248"/>
      <c r="QUR14" s="75"/>
      <c r="QUU14" s="248"/>
      <c r="QVC14" s="75"/>
      <c r="QVF14" s="248"/>
      <c r="QVN14" s="75"/>
      <c r="QVQ14" s="248"/>
      <c r="QVY14" s="75"/>
      <c r="QWB14" s="248"/>
      <c r="QWJ14" s="75"/>
      <c r="QWM14" s="248"/>
      <c r="QWU14" s="75"/>
      <c r="QWX14" s="248"/>
      <c r="QXF14" s="75"/>
      <c r="QXI14" s="248"/>
      <c r="QXQ14" s="75"/>
      <c r="QXT14" s="248"/>
      <c r="QYB14" s="75"/>
      <c r="QYE14" s="248"/>
      <c r="QYM14" s="75"/>
      <c r="QYP14" s="248"/>
      <c r="QYX14" s="75"/>
      <c r="QZA14" s="248"/>
      <c r="QZI14" s="75"/>
      <c r="QZL14" s="248"/>
      <c r="QZT14" s="75"/>
      <c r="QZW14" s="248"/>
      <c r="RAE14" s="75"/>
      <c r="RAH14" s="248"/>
      <c r="RAP14" s="75"/>
      <c r="RAS14" s="248"/>
      <c r="RBA14" s="75"/>
      <c r="RBD14" s="248"/>
      <c r="RBL14" s="75"/>
      <c r="RBO14" s="248"/>
      <c r="RBW14" s="75"/>
      <c r="RBZ14" s="248"/>
      <c r="RCH14" s="75"/>
      <c r="RCK14" s="248"/>
      <c r="RCS14" s="75"/>
      <c r="RCV14" s="248"/>
      <c r="RDD14" s="75"/>
      <c r="RDG14" s="248"/>
      <c r="RDO14" s="75"/>
      <c r="RDR14" s="248"/>
      <c r="RDZ14" s="75"/>
      <c r="REC14" s="248"/>
      <c r="REK14" s="75"/>
      <c r="REN14" s="248"/>
      <c r="REV14" s="75"/>
      <c r="REY14" s="248"/>
      <c r="RFG14" s="75"/>
      <c r="RFJ14" s="248"/>
      <c r="RFR14" s="75"/>
      <c r="RFU14" s="248"/>
      <c r="RGC14" s="75"/>
      <c r="RGF14" s="248"/>
      <c r="RGN14" s="75"/>
      <c r="RGQ14" s="248"/>
      <c r="RGY14" s="75"/>
      <c r="RHB14" s="248"/>
      <c r="RHJ14" s="75"/>
      <c r="RHM14" s="248"/>
      <c r="RHU14" s="75"/>
      <c r="RHX14" s="248"/>
      <c r="RIF14" s="75"/>
      <c r="RII14" s="248"/>
      <c r="RIQ14" s="75"/>
      <c r="RIT14" s="248"/>
      <c r="RJB14" s="75"/>
      <c r="RJE14" s="248"/>
      <c r="RJM14" s="75"/>
      <c r="RJP14" s="248"/>
      <c r="RJX14" s="75"/>
      <c r="RKA14" s="248"/>
      <c r="RKI14" s="75"/>
      <c r="RKL14" s="248"/>
      <c r="RKT14" s="75"/>
      <c r="RKW14" s="248"/>
      <c r="RLE14" s="75"/>
      <c r="RLH14" s="248"/>
      <c r="RLP14" s="75"/>
      <c r="RLS14" s="248"/>
      <c r="RMA14" s="75"/>
      <c r="RMD14" s="248"/>
      <c r="RML14" s="75"/>
      <c r="RMO14" s="248"/>
      <c r="RMW14" s="75"/>
      <c r="RMZ14" s="248"/>
      <c r="RNH14" s="75"/>
      <c r="RNK14" s="248"/>
      <c r="RNS14" s="75"/>
      <c r="RNV14" s="248"/>
      <c r="ROD14" s="75"/>
      <c r="ROG14" s="248"/>
      <c r="ROO14" s="75"/>
      <c r="ROR14" s="248"/>
      <c r="ROZ14" s="75"/>
      <c r="RPC14" s="248"/>
      <c r="RPK14" s="75"/>
      <c r="RPN14" s="248"/>
      <c r="RPV14" s="75"/>
      <c r="RPY14" s="248"/>
      <c r="RQG14" s="75"/>
      <c r="RQJ14" s="248"/>
      <c r="RQR14" s="75"/>
      <c r="RQU14" s="248"/>
      <c r="RRC14" s="75"/>
      <c r="RRF14" s="248"/>
      <c r="RRN14" s="75"/>
      <c r="RRQ14" s="248"/>
      <c r="RRY14" s="75"/>
      <c r="RSB14" s="248"/>
      <c r="RSJ14" s="75"/>
      <c r="RSM14" s="248"/>
      <c r="RSU14" s="75"/>
      <c r="RSX14" s="248"/>
      <c r="RTF14" s="75"/>
      <c r="RTI14" s="248"/>
      <c r="RTQ14" s="75"/>
      <c r="RTT14" s="248"/>
      <c r="RUB14" s="75"/>
      <c r="RUE14" s="248"/>
      <c r="RUM14" s="75"/>
      <c r="RUP14" s="248"/>
      <c r="RUX14" s="75"/>
      <c r="RVA14" s="248"/>
      <c r="RVI14" s="75"/>
      <c r="RVL14" s="248"/>
      <c r="RVT14" s="75"/>
      <c r="RVW14" s="248"/>
      <c r="RWE14" s="75"/>
      <c r="RWH14" s="248"/>
      <c r="RWP14" s="75"/>
      <c r="RWS14" s="248"/>
      <c r="RXA14" s="75"/>
      <c r="RXD14" s="248"/>
      <c r="RXL14" s="75"/>
      <c r="RXO14" s="248"/>
      <c r="RXW14" s="75"/>
      <c r="RXZ14" s="248"/>
      <c r="RYH14" s="75"/>
      <c r="RYK14" s="248"/>
      <c r="RYS14" s="75"/>
      <c r="RYV14" s="248"/>
      <c r="RZD14" s="75"/>
      <c r="RZG14" s="248"/>
      <c r="RZO14" s="75"/>
      <c r="RZR14" s="248"/>
      <c r="RZZ14" s="75"/>
      <c r="SAC14" s="248"/>
      <c r="SAK14" s="75"/>
      <c r="SAN14" s="248"/>
      <c r="SAV14" s="75"/>
      <c r="SAY14" s="248"/>
      <c r="SBG14" s="75"/>
      <c r="SBJ14" s="248"/>
      <c r="SBR14" s="75"/>
      <c r="SBU14" s="248"/>
      <c r="SCC14" s="75"/>
      <c r="SCF14" s="248"/>
      <c r="SCN14" s="75"/>
      <c r="SCQ14" s="248"/>
      <c r="SCY14" s="75"/>
      <c r="SDB14" s="248"/>
      <c r="SDJ14" s="75"/>
      <c r="SDM14" s="248"/>
      <c r="SDU14" s="75"/>
      <c r="SDX14" s="248"/>
      <c r="SEF14" s="75"/>
      <c r="SEI14" s="248"/>
      <c r="SEQ14" s="75"/>
      <c r="SET14" s="248"/>
      <c r="SFB14" s="75"/>
      <c r="SFE14" s="248"/>
      <c r="SFM14" s="75"/>
      <c r="SFP14" s="248"/>
      <c r="SFX14" s="75"/>
      <c r="SGA14" s="248"/>
      <c r="SGI14" s="75"/>
      <c r="SGL14" s="248"/>
      <c r="SGT14" s="75"/>
      <c r="SGW14" s="248"/>
      <c r="SHE14" s="75"/>
      <c r="SHH14" s="248"/>
      <c r="SHP14" s="75"/>
      <c r="SHS14" s="248"/>
      <c r="SIA14" s="75"/>
      <c r="SID14" s="248"/>
      <c r="SIL14" s="75"/>
      <c r="SIO14" s="248"/>
      <c r="SIW14" s="75"/>
      <c r="SIZ14" s="248"/>
      <c r="SJH14" s="75"/>
      <c r="SJK14" s="248"/>
      <c r="SJS14" s="75"/>
      <c r="SJV14" s="248"/>
      <c r="SKD14" s="75"/>
      <c r="SKG14" s="248"/>
      <c r="SKO14" s="75"/>
      <c r="SKR14" s="248"/>
      <c r="SKZ14" s="75"/>
      <c r="SLC14" s="248"/>
      <c r="SLK14" s="75"/>
      <c r="SLN14" s="248"/>
      <c r="SLV14" s="75"/>
      <c r="SLY14" s="248"/>
      <c r="SMG14" s="75"/>
      <c r="SMJ14" s="248"/>
      <c r="SMR14" s="75"/>
      <c r="SMU14" s="248"/>
      <c r="SNC14" s="75"/>
      <c r="SNF14" s="248"/>
      <c r="SNN14" s="75"/>
      <c r="SNQ14" s="248"/>
      <c r="SNY14" s="75"/>
      <c r="SOB14" s="248"/>
      <c r="SOJ14" s="75"/>
      <c r="SOM14" s="248"/>
      <c r="SOU14" s="75"/>
      <c r="SOX14" s="248"/>
      <c r="SPF14" s="75"/>
      <c r="SPI14" s="248"/>
      <c r="SPQ14" s="75"/>
      <c r="SPT14" s="248"/>
      <c r="SQB14" s="75"/>
      <c r="SQE14" s="248"/>
      <c r="SQM14" s="75"/>
      <c r="SQP14" s="248"/>
      <c r="SQX14" s="75"/>
      <c r="SRA14" s="248"/>
      <c r="SRI14" s="75"/>
      <c r="SRL14" s="248"/>
      <c r="SRT14" s="75"/>
      <c r="SRW14" s="248"/>
      <c r="SSE14" s="75"/>
      <c r="SSH14" s="248"/>
      <c r="SSP14" s="75"/>
      <c r="SSS14" s="248"/>
      <c r="STA14" s="75"/>
      <c r="STD14" s="248"/>
      <c r="STL14" s="75"/>
      <c r="STO14" s="248"/>
      <c r="STW14" s="75"/>
      <c r="STZ14" s="248"/>
      <c r="SUH14" s="75"/>
      <c r="SUK14" s="248"/>
      <c r="SUS14" s="75"/>
      <c r="SUV14" s="248"/>
      <c r="SVD14" s="75"/>
      <c r="SVG14" s="248"/>
      <c r="SVO14" s="75"/>
      <c r="SVR14" s="248"/>
      <c r="SVZ14" s="75"/>
      <c r="SWC14" s="248"/>
      <c r="SWK14" s="75"/>
      <c r="SWN14" s="248"/>
      <c r="SWV14" s="75"/>
      <c r="SWY14" s="248"/>
      <c r="SXG14" s="75"/>
      <c r="SXJ14" s="248"/>
      <c r="SXR14" s="75"/>
      <c r="SXU14" s="248"/>
      <c r="SYC14" s="75"/>
      <c r="SYF14" s="248"/>
      <c r="SYN14" s="75"/>
      <c r="SYQ14" s="248"/>
      <c r="SYY14" s="75"/>
      <c r="SZB14" s="248"/>
      <c r="SZJ14" s="75"/>
      <c r="SZM14" s="248"/>
      <c r="SZU14" s="75"/>
      <c r="SZX14" s="248"/>
      <c r="TAF14" s="75"/>
      <c r="TAI14" s="248"/>
      <c r="TAQ14" s="75"/>
      <c r="TAT14" s="248"/>
      <c r="TBB14" s="75"/>
      <c r="TBE14" s="248"/>
      <c r="TBM14" s="75"/>
      <c r="TBP14" s="248"/>
      <c r="TBX14" s="75"/>
      <c r="TCA14" s="248"/>
      <c r="TCI14" s="75"/>
      <c r="TCL14" s="248"/>
      <c r="TCT14" s="75"/>
      <c r="TCW14" s="248"/>
      <c r="TDE14" s="75"/>
      <c r="TDH14" s="248"/>
      <c r="TDP14" s="75"/>
      <c r="TDS14" s="248"/>
      <c r="TEA14" s="75"/>
      <c r="TED14" s="248"/>
      <c r="TEL14" s="75"/>
      <c r="TEO14" s="248"/>
      <c r="TEW14" s="75"/>
      <c r="TEZ14" s="248"/>
      <c r="TFH14" s="75"/>
      <c r="TFK14" s="248"/>
      <c r="TFS14" s="75"/>
      <c r="TFV14" s="248"/>
      <c r="TGD14" s="75"/>
      <c r="TGG14" s="248"/>
      <c r="TGO14" s="75"/>
      <c r="TGR14" s="248"/>
      <c r="TGZ14" s="75"/>
      <c r="THC14" s="248"/>
      <c r="THK14" s="75"/>
      <c r="THN14" s="248"/>
      <c r="THV14" s="75"/>
      <c r="THY14" s="248"/>
      <c r="TIG14" s="75"/>
      <c r="TIJ14" s="248"/>
      <c r="TIR14" s="75"/>
      <c r="TIU14" s="248"/>
      <c r="TJC14" s="75"/>
      <c r="TJF14" s="248"/>
      <c r="TJN14" s="75"/>
      <c r="TJQ14" s="248"/>
      <c r="TJY14" s="75"/>
      <c r="TKB14" s="248"/>
      <c r="TKJ14" s="75"/>
      <c r="TKM14" s="248"/>
      <c r="TKU14" s="75"/>
      <c r="TKX14" s="248"/>
      <c r="TLF14" s="75"/>
      <c r="TLI14" s="248"/>
      <c r="TLQ14" s="75"/>
      <c r="TLT14" s="248"/>
      <c r="TMB14" s="75"/>
      <c r="TME14" s="248"/>
      <c r="TMM14" s="75"/>
      <c r="TMP14" s="248"/>
      <c r="TMX14" s="75"/>
      <c r="TNA14" s="248"/>
      <c r="TNI14" s="75"/>
      <c r="TNL14" s="248"/>
      <c r="TNT14" s="75"/>
      <c r="TNW14" s="248"/>
      <c r="TOE14" s="75"/>
      <c r="TOH14" s="248"/>
      <c r="TOP14" s="75"/>
      <c r="TOS14" s="248"/>
      <c r="TPA14" s="75"/>
      <c r="TPD14" s="248"/>
      <c r="TPL14" s="75"/>
      <c r="TPO14" s="248"/>
      <c r="TPW14" s="75"/>
      <c r="TPZ14" s="248"/>
      <c r="TQH14" s="75"/>
      <c r="TQK14" s="248"/>
      <c r="TQS14" s="75"/>
      <c r="TQV14" s="248"/>
      <c r="TRD14" s="75"/>
      <c r="TRG14" s="248"/>
      <c r="TRO14" s="75"/>
      <c r="TRR14" s="248"/>
      <c r="TRZ14" s="75"/>
      <c r="TSC14" s="248"/>
      <c r="TSK14" s="75"/>
      <c r="TSN14" s="248"/>
      <c r="TSV14" s="75"/>
      <c r="TSY14" s="248"/>
      <c r="TTG14" s="75"/>
      <c r="TTJ14" s="248"/>
      <c r="TTR14" s="75"/>
      <c r="TTU14" s="248"/>
      <c r="TUC14" s="75"/>
      <c r="TUF14" s="248"/>
      <c r="TUN14" s="75"/>
      <c r="TUQ14" s="248"/>
      <c r="TUY14" s="75"/>
      <c r="TVB14" s="248"/>
      <c r="TVJ14" s="75"/>
      <c r="TVM14" s="248"/>
      <c r="TVU14" s="75"/>
      <c r="TVX14" s="248"/>
      <c r="TWF14" s="75"/>
      <c r="TWI14" s="248"/>
      <c r="TWQ14" s="75"/>
      <c r="TWT14" s="248"/>
      <c r="TXB14" s="75"/>
      <c r="TXE14" s="248"/>
      <c r="TXM14" s="75"/>
      <c r="TXP14" s="248"/>
      <c r="TXX14" s="75"/>
      <c r="TYA14" s="248"/>
      <c r="TYI14" s="75"/>
      <c r="TYL14" s="248"/>
      <c r="TYT14" s="75"/>
      <c r="TYW14" s="248"/>
      <c r="TZE14" s="75"/>
      <c r="TZH14" s="248"/>
      <c r="TZP14" s="75"/>
      <c r="TZS14" s="248"/>
      <c r="UAA14" s="75"/>
      <c r="UAD14" s="248"/>
      <c r="UAL14" s="75"/>
      <c r="UAO14" s="248"/>
      <c r="UAW14" s="75"/>
      <c r="UAZ14" s="248"/>
      <c r="UBH14" s="75"/>
      <c r="UBK14" s="248"/>
      <c r="UBS14" s="75"/>
      <c r="UBV14" s="248"/>
      <c r="UCD14" s="75"/>
      <c r="UCG14" s="248"/>
      <c r="UCO14" s="75"/>
      <c r="UCR14" s="248"/>
      <c r="UCZ14" s="75"/>
      <c r="UDC14" s="248"/>
      <c r="UDK14" s="75"/>
      <c r="UDN14" s="248"/>
      <c r="UDV14" s="75"/>
      <c r="UDY14" s="248"/>
      <c r="UEG14" s="75"/>
      <c r="UEJ14" s="248"/>
      <c r="UER14" s="75"/>
      <c r="UEU14" s="248"/>
      <c r="UFC14" s="75"/>
      <c r="UFF14" s="248"/>
      <c r="UFN14" s="75"/>
      <c r="UFQ14" s="248"/>
      <c r="UFY14" s="75"/>
      <c r="UGB14" s="248"/>
      <c r="UGJ14" s="75"/>
      <c r="UGM14" s="248"/>
      <c r="UGU14" s="75"/>
      <c r="UGX14" s="248"/>
      <c r="UHF14" s="75"/>
      <c r="UHI14" s="248"/>
      <c r="UHQ14" s="75"/>
      <c r="UHT14" s="248"/>
      <c r="UIB14" s="75"/>
      <c r="UIE14" s="248"/>
      <c r="UIM14" s="75"/>
      <c r="UIP14" s="248"/>
      <c r="UIX14" s="75"/>
      <c r="UJA14" s="248"/>
      <c r="UJI14" s="75"/>
      <c r="UJL14" s="248"/>
      <c r="UJT14" s="75"/>
      <c r="UJW14" s="248"/>
      <c r="UKE14" s="75"/>
      <c r="UKH14" s="248"/>
      <c r="UKP14" s="75"/>
      <c r="UKS14" s="248"/>
      <c r="ULA14" s="75"/>
      <c r="ULD14" s="248"/>
      <c r="ULL14" s="75"/>
      <c r="ULO14" s="248"/>
      <c r="ULW14" s="75"/>
      <c r="ULZ14" s="248"/>
      <c r="UMH14" s="75"/>
      <c r="UMK14" s="248"/>
      <c r="UMS14" s="75"/>
      <c r="UMV14" s="248"/>
      <c r="UND14" s="75"/>
      <c r="UNG14" s="248"/>
      <c r="UNO14" s="75"/>
      <c r="UNR14" s="248"/>
      <c r="UNZ14" s="75"/>
      <c r="UOC14" s="248"/>
      <c r="UOK14" s="75"/>
      <c r="UON14" s="248"/>
      <c r="UOV14" s="75"/>
      <c r="UOY14" s="248"/>
      <c r="UPG14" s="75"/>
      <c r="UPJ14" s="248"/>
      <c r="UPR14" s="75"/>
      <c r="UPU14" s="248"/>
      <c r="UQC14" s="75"/>
      <c r="UQF14" s="248"/>
      <c r="UQN14" s="75"/>
      <c r="UQQ14" s="248"/>
      <c r="UQY14" s="75"/>
      <c r="URB14" s="248"/>
      <c r="URJ14" s="75"/>
      <c r="URM14" s="248"/>
      <c r="URU14" s="75"/>
      <c r="URX14" s="248"/>
      <c r="USF14" s="75"/>
      <c r="USI14" s="248"/>
      <c r="USQ14" s="75"/>
      <c r="UST14" s="248"/>
      <c r="UTB14" s="75"/>
      <c r="UTE14" s="248"/>
      <c r="UTM14" s="75"/>
      <c r="UTP14" s="248"/>
      <c r="UTX14" s="75"/>
      <c r="UUA14" s="248"/>
      <c r="UUI14" s="75"/>
      <c r="UUL14" s="248"/>
      <c r="UUT14" s="75"/>
      <c r="UUW14" s="248"/>
      <c r="UVE14" s="75"/>
      <c r="UVH14" s="248"/>
      <c r="UVP14" s="75"/>
      <c r="UVS14" s="248"/>
      <c r="UWA14" s="75"/>
      <c r="UWD14" s="248"/>
      <c r="UWL14" s="75"/>
      <c r="UWO14" s="248"/>
      <c r="UWW14" s="75"/>
      <c r="UWZ14" s="248"/>
      <c r="UXH14" s="75"/>
      <c r="UXK14" s="248"/>
      <c r="UXS14" s="75"/>
      <c r="UXV14" s="248"/>
      <c r="UYD14" s="75"/>
      <c r="UYG14" s="248"/>
      <c r="UYO14" s="75"/>
      <c r="UYR14" s="248"/>
      <c r="UYZ14" s="75"/>
      <c r="UZC14" s="248"/>
      <c r="UZK14" s="75"/>
      <c r="UZN14" s="248"/>
      <c r="UZV14" s="75"/>
      <c r="UZY14" s="248"/>
      <c r="VAG14" s="75"/>
      <c r="VAJ14" s="248"/>
      <c r="VAR14" s="75"/>
      <c r="VAU14" s="248"/>
      <c r="VBC14" s="75"/>
      <c r="VBF14" s="248"/>
      <c r="VBN14" s="75"/>
      <c r="VBQ14" s="248"/>
      <c r="VBY14" s="75"/>
      <c r="VCB14" s="248"/>
      <c r="VCJ14" s="75"/>
      <c r="VCM14" s="248"/>
      <c r="VCU14" s="75"/>
      <c r="VCX14" s="248"/>
      <c r="VDF14" s="75"/>
      <c r="VDI14" s="248"/>
      <c r="VDQ14" s="75"/>
      <c r="VDT14" s="248"/>
      <c r="VEB14" s="75"/>
      <c r="VEE14" s="248"/>
      <c r="VEM14" s="75"/>
      <c r="VEP14" s="248"/>
      <c r="VEX14" s="75"/>
      <c r="VFA14" s="248"/>
      <c r="VFI14" s="75"/>
      <c r="VFL14" s="248"/>
      <c r="VFT14" s="75"/>
      <c r="VFW14" s="248"/>
      <c r="VGE14" s="75"/>
      <c r="VGH14" s="248"/>
      <c r="VGP14" s="75"/>
      <c r="VGS14" s="248"/>
      <c r="VHA14" s="75"/>
      <c r="VHD14" s="248"/>
      <c r="VHL14" s="75"/>
      <c r="VHO14" s="248"/>
      <c r="VHW14" s="75"/>
      <c r="VHZ14" s="248"/>
      <c r="VIH14" s="75"/>
      <c r="VIK14" s="248"/>
      <c r="VIS14" s="75"/>
      <c r="VIV14" s="248"/>
      <c r="VJD14" s="75"/>
      <c r="VJG14" s="248"/>
      <c r="VJO14" s="75"/>
      <c r="VJR14" s="248"/>
      <c r="VJZ14" s="75"/>
      <c r="VKC14" s="248"/>
      <c r="VKK14" s="75"/>
      <c r="VKN14" s="248"/>
      <c r="VKV14" s="75"/>
      <c r="VKY14" s="248"/>
      <c r="VLG14" s="75"/>
      <c r="VLJ14" s="248"/>
      <c r="VLR14" s="75"/>
      <c r="VLU14" s="248"/>
      <c r="VMC14" s="75"/>
      <c r="VMF14" s="248"/>
      <c r="VMN14" s="75"/>
      <c r="VMQ14" s="248"/>
      <c r="VMY14" s="75"/>
      <c r="VNB14" s="248"/>
      <c r="VNJ14" s="75"/>
      <c r="VNM14" s="248"/>
      <c r="VNU14" s="75"/>
      <c r="VNX14" s="248"/>
      <c r="VOF14" s="75"/>
      <c r="VOI14" s="248"/>
      <c r="VOQ14" s="75"/>
      <c r="VOT14" s="248"/>
      <c r="VPB14" s="75"/>
      <c r="VPE14" s="248"/>
      <c r="VPM14" s="75"/>
      <c r="VPP14" s="248"/>
      <c r="VPX14" s="75"/>
      <c r="VQA14" s="248"/>
      <c r="VQI14" s="75"/>
      <c r="VQL14" s="248"/>
      <c r="VQT14" s="75"/>
      <c r="VQW14" s="248"/>
      <c r="VRE14" s="75"/>
      <c r="VRH14" s="248"/>
      <c r="VRP14" s="75"/>
      <c r="VRS14" s="248"/>
      <c r="VSA14" s="75"/>
      <c r="VSD14" s="248"/>
      <c r="VSL14" s="75"/>
      <c r="VSO14" s="248"/>
      <c r="VSW14" s="75"/>
      <c r="VSZ14" s="248"/>
      <c r="VTH14" s="75"/>
      <c r="VTK14" s="248"/>
      <c r="VTS14" s="75"/>
      <c r="VTV14" s="248"/>
      <c r="VUD14" s="75"/>
      <c r="VUG14" s="248"/>
      <c r="VUO14" s="75"/>
      <c r="VUR14" s="248"/>
      <c r="VUZ14" s="75"/>
      <c r="VVC14" s="248"/>
      <c r="VVK14" s="75"/>
      <c r="VVN14" s="248"/>
      <c r="VVV14" s="75"/>
      <c r="VVY14" s="248"/>
      <c r="VWG14" s="75"/>
      <c r="VWJ14" s="248"/>
      <c r="VWR14" s="75"/>
      <c r="VWU14" s="248"/>
      <c r="VXC14" s="75"/>
      <c r="VXF14" s="248"/>
      <c r="VXN14" s="75"/>
      <c r="VXQ14" s="248"/>
      <c r="VXY14" s="75"/>
      <c r="VYB14" s="248"/>
      <c r="VYJ14" s="75"/>
      <c r="VYM14" s="248"/>
      <c r="VYU14" s="75"/>
      <c r="VYX14" s="248"/>
      <c r="VZF14" s="75"/>
      <c r="VZI14" s="248"/>
      <c r="VZQ14" s="75"/>
      <c r="VZT14" s="248"/>
      <c r="WAB14" s="75"/>
      <c r="WAE14" s="248"/>
      <c r="WAM14" s="75"/>
      <c r="WAP14" s="248"/>
      <c r="WAX14" s="75"/>
      <c r="WBA14" s="248"/>
      <c r="WBI14" s="75"/>
      <c r="WBL14" s="248"/>
      <c r="WBT14" s="75"/>
      <c r="WBW14" s="248"/>
      <c r="WCE14" s="75"/>
      <c r="WCH14" s="248"/>
      <c r="WCP14" s="75"/>
      <c r="WCS14" s="248"/>
      <c r="WDA14" s="75"/>
      <c r="WDD14" s="248"/>
      <c r="WDL14" s="75"/>
      <c r="WDO14" s="248"/>
      <c r="WDW14" s="75"/>
      <c r="WDZ14" s="248"/>
      <c r="WEH14" s="75"/>
      <c r="WEK14" s="248"/>
      <c r="WES14" s="75"/>
      <c r="WEV14" s="248"/>
      <c r="WFD14" s="75"/>
      <c r="WFG14" s="248"/>
      <c r="WFO14" s="75"/>
      <c r="WFR14" s="248"/>
      <c r="WFZ14" s="75"/>
      <c r="WGC14" s="248"/>
      <c r="WGK14" s="75"/>
      <c r="WGN14" s="248"/>
      <c r="WGV14" s="75"/>
      <c r="WGY14" s="248"/>
      <c r="WHG14" s="75"/>
      <c r="WHJ14" s="248"/>
      <c r="WHR14" s="75"/>
      <c r="WHU14" s="248"/>
      <c r="WIC14" s="75"/>
      <c r="WIF14" s="248"/>
      <c r="WIN14" s="75"/>
      <c r="WIQ14" s="248"/>
      <c r="WIY14" s="75"/>
      <c r="WJB14" s="248"/>
      <c r="WJJ14" s="75"/>
      <c r="WJM14" s="248"/>
      <c r="WJU14" s="75"/>
      <c r="WJX14" s="248"/>
      <c r="WKF14" s="75"/>
      <c r="WKI14" s="248"/>
      <c r="WKQ14" s="75"/>
      <c r="WKT14" s="248"/>
      <c r="WLB14" s="75"/>
      <c r="WLE14" s="248"/>
      <c r="WLM14" s="75"/>
      <c r="WLP14" s="248"/>
      <c r="WLX14" s="75"/>
      <c r="WMA14" s="248"/>
      <c r="WMI14" s="75"/>
      <c r="WML14" s="248"/>
      <c r="WMT14" s="75"/>
      <c r="WMW14" s="248"/>
      <c r="WNE14" s="75"/>
      <c r="WNH14" s="248"/>
      <c r="WNP14" s="75"/>
      <c r="WNS14" s="248"/>
      <c r="WOA14" s="75"/>
      <c r="WOD14" s="248"/>
      <c r="WOL14" s="75"/>
      <c r="WOO14" s="248"/>
      <c r="WOW14" s="75"/>
      <c r="WOZ14" s="248"/>
      <c r="WPH14" s="75"/>
      <c r="WPK14" s="248"/>
      <c r="WPS14" s="75"/>
      <c r="WPV14" s="248"/>
      <c r="WQD14" s="75"/>
      <c r="WQG14" s="248"/>
      <c r="WQO14" s="75"/>
      <c r="WQR14" s="248"/>
      <c r="WQZ14" s="75"/>
      <c r="WRC14" s="248"/>
      <c r="WRK14" s="75"/>
      <c r="WRN14" s="248"/>
      <c r="WRV14" s="75"/>
      <c r="WRY14" s="248"/>
      <c r="WSG14" s="75"/>
      <c r="WSJ14" s="248"/>
      <c r="WSR14" s="75"/>
      <c r="WSU14" s="248"/>
      <c r="WTC14" s="75"/>
      <c r="WTF14" s="248"/>
      <c r="WTN14" s="75"/>
      <c r="WTQ14" s="248"/>
      <c r="WTY14" s="75"/>
      <c r="WUB14" s="248"/>
      <c r="WUJ14" s="75"/>
      <c r="WUM14" s="248"/>
      <c r="WUU14" s="75"/>
      <c r="WUX14" s="248"/>
      <c r="WVF14" s="75"/>
      <c r="WVI14" s="248"/>
      <c r="WVQ14" s="75"/>
      <c r="WVT14" s="248"/>
      <c r="WWB14" s="75"/>
      <c r="WWE14" s="248"/>
      <c r="WWM14" s="75"/>
      <c r="WWP14" s="248"/>
      <c r="WWX14" s="75"/>
      <c r="WXA14" s="248"/>
      <c r="WXI14" s="75"/>
      <c r="WXL14" s="248"/>
      <c r="WXT14" s="75"/>
      <c r="WXW14" s="248"/>
      <c r="WYE14" s="75"/>
      <c r="WYH14" s="248"/>
      <c r="WYP14" s="75"/>
      <c r="WYS14" s="248"/>
      <c r="WZA14" s="75"/>
      <c r="WZD14" s="248"/>
      <c r="WZL14" s="75"/>
      <c r="WZO14" s="248"/>
      <c r="WZW14" s="75"/>
      <c r="WZZ14" s="248"/>
      <c r="XAH14" s="75"/>
      <c r="XAK14" s="248"/>
      <c r="XAS14" s="75"/>
      <c r="XAV14" s="248"/>
      <c r="XBD14" s="75"/>
      <c r="XBG14" s="248"/>
      <c r="XBO14" s="75"/>
      <c r="XBR14" s="248"/>
      <c r="XBZ14" s="75"/>
      <c r="XCC14" s="248"/>
      <c r="XCK14" s="75"/>
      <c r="XCN14" s="248"/>
      <c r="XCV14" s="75"/>
      <c r="XCY14" s="248"/>
      <c r="XDG14" s="75"/>
      <c r="XDJ14" s="248"/>
      <c r="XDR14" s="75"/>
      <c r="XDU14" s="248"/>
      <c r="XEC14" s="75"/>
      <c r="XEF14" s="248"/>
      <c r="XEN14" s="75"/>
      <c r="XEQ14" s="248"/>
      <c r="XEY14" s="75"/>
      <c r="XFB14" s="248"/>
    </row>
    <row r="15" spans="1:1023 1026:2046 2049:3072 3080:4095 4103:5118 5126:6141 6149:7164 7172:8187 8195:9210 9218:10233 10241:11264 11267:12287 12290:13310 13313:14336 14344:15359 15367:16382" s="247" customFormat="1">
      <c r="A15" s="34">
        <v>48</v>
      </c>
      <c r="B15" s="34" t="s">
        <v>8</v>
      </c>
      <c r="C15" s="245" t="s">
        <v>6</v>
      </c>
      <c r="D15" s="34" t="s">
        <v>7</v>
      </c>
      <c r="E15" s="34" t="s">
        <v>7</v>
      </c>
      <c r="F15" s="34" t="s">
        <v>7</v>
      </c>
      <c r="G15" s="34" t="s">
        <v>7</v>
      </c>
      <c r="H15" s="34" t="s">
        <v>7</v>
      </c>
      <c r="I15" s="34" t="s">
        <v>7</v>
      </c>
      <c r="J15" s="34" t="s">
        <v>549</v>
      </c>
      <c r="K15" s="214" t="s">
        <v>1213</v>
      </c>
      <c r="N15" s="248"/>
      <c r="V15" s="75"/>
      <c r="Y15" s="248"/>
      <c r="AG15" s="75"/>
      <c r="AJ15" s="248"/>
      <c r="AR15" s="75"/>
      <c r="AU15" s="248"/>
      <c r="BC15" s="75"/>
      <c r="BF15" s="248"/>
      <c r="BN15" s="75"/>
      <c r="BQ15" s="248"/>
      <c r="BY15" s="75"/>
      <c r="CB15" s="248"/>
      <c r="CJ15" s="75"/>
      <c r="CM15" s="248"/>
      <c r="CU15" s="75"/>
      <c r="CX15" s="248"/>
      <c r="DF15" s="75"/>
      <c r="DI15" s="248"/>
      <c r="DQ15" s="75"/>
      <c r="DT15" s="248"/>
      <c r="EB15" s="75"/>
      <c r="EE15" s="248"/>
      <c r="EM15" s="75"/>
      <c r="EP15" s="248"/>
      <c r="EX15" s="75"/>
      <c r="FA15" s="248"/>
      <c r="FI15" s="75"/>
      <c r="FL15" s="248"/>
      <c r="FT15" s="75"/>
      <c r="FW15" s="248"/>
      <c r="GE15" s="75"/>
      <c r="GH15" s="248"/>
      <c r="GP15" s="75"/>
      <c r="GS15" s="248"/>
      <c r="HA15" s="75"/>
      <c r="HD15" s="248"/>
      <c r="HL15" s="75"/>
      <c r="HO15" s="248"/>
      <c r="HW15" s="75"/>
      <c r="HZ15" s="248"/>
      <c r="IH15" s="75"/>
      <c r="IK15" s="248"/>
      <c r="IS15" s="75"/>
      <c r="IV15" s="248"/>
      <c r="JD15" s="75"/>
      <c r="JG15" s="248"/>
      <c r="JO15" s="75"/>
      <c r="JR15" s="248"/>
      <c r="JZ15" s="75"/>
      <c r="KC15" s="248"/>
      <c r="KK15" s="75"/>
      <c r="KN15" s="248"/>
      <c r="KV15" s="75"/>
      <c r="KY15" s="248"/>
      <c r="LG15" s="75"/>
      <c r="LJ15" s="248"/>
      <c r="LR15" s="75"/>
      <c r="LU15" s="248"/>
      <c r="MC15" s="75"/>
      <c r="MF15" s="248"/>
      <c r="MN15" s="75"/>
      <c r="MQ15" s="248"/>
      <c r="MY15" s="75"/>
      <c r="NB15" s="248"/>
      <c r="NJ15" s="75"/>
      <c r="NM15" s="248"/>
      <c r="NU15" s="75"/>
      <c r="NX15" s="248"/>
      <c r="OF15" s="75"/>
      <c r="OI15" s="248"/>
      <c r="OQ15" s="75"/>
      <c r="OT15" s="248"/>
      <c r="PB15" s="75"/>
      <c r="PE15" s="248"/>
      <c r="PM15" s="75"/>
      <c r="PP15" s="248"/>
      <c r="PX15" s="75"/>
      <c r="QA15" s="248"/>
      <c r="QI15" s="75"/>
      <c r="QL15" s="248"/>
      <c r="QT15" s="75"/>
      <c r="QW15" s="248"/>
      <c r="RE15" s="75"/>
      <c r="RH15" s="248"/>
      <c r="RP15" s="75"/>
      <c r="RS15" s="248"/>
      <c r="SA15" s="75"/>
      <c r="SD15" s="248"/>
      <c r="SL15" s="75"/>
      <c r="SO15" s="248"/>
      <c r="SW15" s="75"/>
      <c r="SZ15" s="248"/>
      <c r="TH15" s="75"/>
      <c r="TK15" s="248"/>
      <c r="TS15" s="75"/>
      <c r="TV15" s="248"/>
      <c r="UD15" s="75"/>
      <c r="UG15" s="248"/>
      <c r="UO15" s="75"/>
      <c r="UR15" s="248"/>
      <c r="UZ15" s="75"/>
      <c r="VC15" s="248"/>
      <c r="VK15" s="75"/>
      <c r="VN15" s="248"/>
      <c r="VV15" s="75"/>
      <c r="VY15" s="248"/>
      <c r="WG15" s="75"/>
      <c r="WJ15" s="248"/>
      <c r="WR15" s="75"/>
      <c r="WU15" s="248"/>
      <c r="XC15" s="75"/>
      <c r="XF15" s="248"/>
      <c r="XN15" s="75"/>
      <c r="XQ15" s="248"/>
      <c r="XY15" s="75"/>
      <c r="YB15" s="248"/>
      <c r="YJ15" s="75"/>
      <c r="YM15" s="248"/>
      <c r="YU15" s="75"/>
      <c r="YX15" s="248"/>
      <c r="ZF15" s="75"/>
      <c r="ZI15" s="248"/>
      <c r="ZQ15" s="75"/>
      <c r="ZT15" s="248"/>
      <c r="AAB15" s="75"/>
      <c r="AAE15" s="248"/>
      <c r="AAM15" s="75"/>
      <c r="AAP15" s="248"/>
      <c r="AAX15" s="75"/>
      <c r="ABA15" s="248"/>
      <c r="ABI15" s="75"/>
      <c r="ABL15" s="248"/>
      <c r="ABT15" s="75"/>
      <c r="ABW15" s="248"/>
      <c r="ACE15" s="75"/>
      <c r="ACH15" s="248"/>
      <c r="ACP15" s="75"/>
      <c r="ACS15" s="248"/>
      <c r="ADA15" s="75"/>
      <c r="ADD15" s="248"/>
      <c r="ADL15" s="75"/>
      <c r="ADO15" s="248"/>
      <c r="ADW15" s="75"/>
      <c r="ADZ15" s="248"/>
      <c r="AEH15" s="75"/>
      <c r="AEK15" s="248"/>
      <c r="AES15" s="75"/>
      <c r="AEV15" s="248"/>
      <c r="AFD15" s="75"/>
      <c r="AFG15" s="248"/>
      <c r="AFO15" s="75"/>
      <c r="AFR15" s="248"/>
      <c r="AFZ15" s="75"/>
      <c r="AGC15" s="248"/>
      <c r="AGK15" s="75"/>
      <c r="AGN15" s="248"/>
      <c r="AGV15" s="75"/>
      <c r="AGY15" s="248"/>
      <c r="AHG15" s="75"/>
      <c r="AHJ15" s="248"/>
      <c r="AHR15" s="75"/>
      <c r="AHU15" s="248"/>
      <c r="AIC15" s="75"/>
      <c r="AIF15" s="248"/>
      <c r="AIN15" s="75"/>
      <c r="AIQ15" s="248"/>
      <c r="AIY15" s="75"/>
      <c r="AJB15" s="248"/>
      <c r="AJJ15" s="75"/>
      <c r="AJM15" s="248"/>
      <c r="AJU15" s="75"/>
      <c r="AJX15" s="248"/>
      <c r="AKF15" s="75"/>
      <c r="AKI15" s="248"/>
      <c r="AKQ15" s="75"/>
      <c r="AKT15" s="248"/>
      <c r="ALB15" s="75"/>
      <c r="ALE15" s="248"/>
      <c r="ALM15" s="75"/>
      <c r="ALP15" s="248"/>
      <c r="ALX15" s="75"/>
      <c r="AMA15" s="248"/>
      <c r="AMI15" s="75"/>
      <c r="AML15" s="248"/>
      <c r="AMT15" s="75"/>
      <c r="AMW15" s="248"/>
      <c r="ANE15" s="75"/>
      <c r="ANH15" s="248"/>
      <c r="ANP15" s="75"/>
      <c r="ANS15" s="248"/>
      <c r="AOA15" s="75"/>
      <c r="AOD15" s="248"/>
      <c r="AOL15" s="75"/>
      <c r="AOO15" s="248"/>
      <c r="AOW15" s="75"/>
      <c r="AOZ15" s="248"/>
      <c r="APH15" s="75"/>
      <c r="APK15" s="248"/>
      <c r="APS15" s="75"/>
      <c r="APV15" s="248"/>
      <c r="AQD15" s="75"/>
      <c r="AQG15" s="248"/>
      <c r="AQO15" s="75"/>
      <c r="AQR15" s="248"/>
      <c r="AQZ15" s="75"/>
      <c r="ARC15" s="248"/>
      <c r="ARK15" s="75"/>
      <c r="ARN15" s="248"/>
      <c r="ARV15" s="75"/>
      <c r="ARY15" s="248"/>
      <c r="ASG15" s="75"/>
      <c r="ASJ15" s="248"/>
      <c r="ASR15" s="75"/>
      <c r="ASU15" s="248"/>
      <c r="ATC15" s="75"/>
      <c r="ATF15" s="248"/>
      <c r="ATN15" s="75"/>
      <c r="ATQ15" s="248"/>
      <c r="ATY15" s="75"/>
      <c r="AUB15" s="248"/>
      <c r="AUJ15" s="75"/>
      <c r="AUM15" s="248"/>
      <c r="AUU15" s="75"/>
      <c r="AUX15" s="248"/>
      <c r="AVF15" s="75"/>
      <c r="AVI15" s="248"/>
      <c r="AVQ15" s="75"/>
      <c r="AVT15" s="248"/>
      <c r="AWB15" s="75"/>
      <c r="AWE15" s="248"/>
      <c r="AWM15" s="75"/>
      <c r="AWP15" s="248"/>
      <c r="AWX15" s="75"/>
      <c r="AXA15" s="248"/>
      <c r="AXI15" s="75"/>
      <c r="AXL15" s="248"/>
      <c r="AXT15" s="75"/>
      <c r="AXW15" s="248"/>
      <c r="AYE15" s="75"/>
      <c r="AYH15" s="248"/>
      <c r="AYP15" s="75"/>
      <c r="AYS15" s="248"/>
      <c r="AZA15" s="75"/>
      <c r="AZD15" s="248"/>
      <c r="AZL15" s="75"/>
      <c r="AZO15" s="248"/>
      <c r="AZW15" s="75"/>
      <c r="AZZ15" s="248"/>
      <c r="BAH15" s="75"/>
      <c r="BAK15" s="248"/>
      <c r="BAS15" s="75"/>
      <c r="BAV15" s="248"/>
      <c r="BBD15" s="75"/>
      <c r="BBG15" s="248"/>
      <c r="BBO15" s="75"/>
      <c r="BBR15" s="248"/>
      <c r="BBZ15" s="75"/>
      <c r="BCC15" s="248"/>
      <c r="BCK15" s="75"/>
      <c r="BCN15" s="248"/>
      <c r="BCV15" s="75"/>
      <c r="BCY15" s="248"/>
      <c r="BDG15" s="75"/>
      <c r="BDJ15" s="248"/>
      <c r="BDR15" s="75"/>
      <c r="BDU15" s="248"/>
      <c r="BEC15" s="75"/>
      <c r="BEF15" s="248"/>
      <c r="BEN15" s="75"/>
      <c r="BEQ15" s="248"/>
      <c r="BEY15" s="75"/>
      <c r="BFB15" s="248"/>
      <c r="BFJ15" s="75"/>
      <c r="BFM15" s="248"/>
      <c r="BFU15" s="75"/>
      <c r="BFX15" s="248"/>
      <c r="BGF15" s="75"/>
      <c r="BGI15" s="248"/>
      <c r="BGQ15" s="75"/>
      <c r="BGT15" s="248"/>
      <c r="BHB15" s="75"/>
      <c r="BHE15" s="248"/>
      <c r="BHM15" s="75"/>
      <c r="BHP15" s="248"/>
      <c r="BHX15" s="75"/>
      <c r="BIA15" s="248"/>
      <c r="BII15" s="75"/>
      <c r="BIL15" s="248"/>
      <c r="BIT15" s="75"/>
      <c r="BIW15" s="248"/>
      <c r="BJE15" s="75"/>
      <c r="BJH15" s="248"/>
      <c r="BJP15" s="75"/>
      <c r="BJS15" s="248"/>
      <c r="BKA15" s="75"/>
      <c r="BKD15" s="248"/>
      <c r="BKL15" s="75"/>
      <c r="BKO15" s="248"/>
      <c r="BKW15" s="75"/>
      <c r="BKZ15" s="248"/>
      <c r="BLH15" s="75"/>
      <c r="BLK15" s="248"/>
      <c r="BLS15" s="75"/>
      <c r="BLV15" s="248"/>
      <c r="BMD15" s="75"/>
      <c r="BMG15" s="248"/>
      <c r="BMO15" s="75"/>
      <c r="BMR15" s="248"/>
      <c r="BMZ15" s="75"/>
      <c r="BNC15" s="248"/>
      <c r="BNK15" s="75"/>
      <c r="BNN15" s="248"/>
      <c r="BNV15" s="75"/>
      <c r="BNY15" s="248"/>
      <c r="BOG15" s="75"/>
      <c r="BOJ15" s="248"/>
      <c r="BOR15" s="75"/>
      <c r="BOU15" s="248"/>
      <c r="BPC15" s="75"/>
      <c r="BPF15" s="248"/>
      <c r="BPN15" s="75"/>
      <c r="BPQ15" s="248"/>
      <c r="BPY15" s="75"/>
      <c r="BQB15" s="248"/>
      <c r="BQJ15" s="75"/>
      <c r="BQM15" s="248"/>
      <c r="BQU15" s="75"/>
      <c r="BQX15" s="248"/>
      <c r="BRF15" s="75"/>
      <c r="BRI15" s="248"/>
      <c r="BRQ15" s="75"/>
      <c r="BRT15" s="248"/>
      <c r="BSB15" s="75"/>
      <c r="BSE15" s="248"/>
      <c r="BSM15" s="75"/>
      <c r="BSP15" s="248"/>
      <c r="BSX15" s="75"/>
      <c r="BTA15" s="248"/>
      <c r="BTI15" s="75"/>
      <c r="BTL15" s="248"/>
      <c r="BTT15" s="75"/>
      <c r="BTW15" s="248"/>
      <c r="BUE15" s="75"/>
      <c r="BUH15" s="248"/>
      <c r="BUP15" s="75"/>
      <c r="BUS15" s="248"/>
      <c r="BVA15" s="75"/>
      <c r="BVD15" s="248"/>
      <c r="BVL15" s="75"/>
      <c r="BVO15" s="248"/>
      <c r="BVW15" s="75"/>
      <c r="BVZ15" s="248"/>
      <c r="BWH15" s="75"/>
      <c r="BWK15" s="248"/>
      <c r="BWS15" s="75"/>
      <c r="BWV15" s="248"/>
      <c r="BXD15" s="75"/>
      <c r="BXG15" s="248"/>
      <c r="BXO15" s="75"/>
      <c r="BXR15" s="248"/>
      <c r="BXZ15" s="75"/>
      <c r="BYC15" s="248"/>
      <c r="BYK15" s="75"/>
      <c r="BYN15" s="248"/>
      <c r="BYV15" s="75"/>
      <c r="BYY15" s="248"/>
      <c r="BZG15" s="75"/>
      <c r="BZJ15" s="248"/>
      <c r="BZR15" s="75"/>
      <c r="BZU15" s="248"/>
      <c r="CAC15" s="75"/>
      <c r="CAF15" s="248"/>
      <c r="CAN15" s="75"/>
      <c r="CAQ15" s="248"/>
      <c r="CAY15" s="75"/>
      <c r="CBB15" s="248"/>
      <c r="CBJ15" s="75"/>
      <c r="CBM15" s="248"/>
      <c r="CBU15" s="75"/>
      <c r="CBX15" s="248"/>
      <c r="CCF15" s="75"/>
      <c r="CCI15" s="248"/>
      <c r="CCQ15" s="75"/>
      <c r="CCT15" s="248"/>
      <c r="CDB15" s="75"/>
      <c r="CDE15" s="248"/>
      <c r="CDM15" s="75"/>
      <c r="CDP15" s="248"/>
      <c r="CDX15" s="75"/>
      <c r="CEA15" s="248"/>
      <c r="CEI15" s="75"/>
      <c r="CEL15" s="248"/>
      <c r="CET15" s="75"/>
      <c r="CEW15" s="248"/>
      <c r="CFE15" s="75"/>
      <c r="CFH15" s="248"/>
      <c r="CFP15" s="75"/>
      <c r="CFS15" s="248"/>
      <c r="CGA15" s="75"/>
      <c r="CGD15" s="248"/>
      <c r="CGL15" s="75"/>
      <c r="CGO15" s="248"/>
      <c r="CGW15" s="75"/>
      <c r="CGZ15" s="248"/>
      <c r="CHH15" s="75"/>
      <c r="CHK15" s="248"/>
      <c r="CHS15" s="75"/>
      <c r="CHV15" s="248"/>
      <c r="CID15" s="75"/>
      <c r="CIG15" s="248"/>
      <c r="CIO15" s="75"/>
      <c r="CIR15" s="248"/>
      <c r="CIZ15" s="75"/>
      <c r="CJC15" s="248"/>
      <c r="CJK15" s="75"/>
      <c r="CJN15" s="248"/>
      <c r="CJV15" s="75"/>
      <c r="CJY15" s="248"/>
      <c r="CKG15" s="75"/>
      <c r="CKJ15" s="248"/>
      <c r="CKR15" s="75"/>
      <c r="CKU15" s="248"/>
      <c r="CLC15" s="75"/>
      <c r="CLF15" s="248"/>
      <c r="CLN15" s="75"/>
      <c r="CLQ15" s="248"/>
      <c r="CLY15" s="75"/>
      <c r="CMB15" s="248"/>
      <c r="CMJ15" s="75"/>
      <c r="CMM15" s="248"/>
      <c r="CMU15" s="75"/>
      <c r="CMX15" s="248"/>
      <c r="CNF15" s="75"/>
      <c r="CNI15" s="248"/>
      <c r="CNQ15" s="75"/>
      <c r="CNT15" s="248"/>
      <c r="COB15" s="75"/>
      <c r="COE15" s="248"/>
      <c r="COM15" s="75"/>
      <c r="COP15" s="248"/>
      <c r="COX15" s="75"/>
      <c r="CPA15" s="248"/>
      <c r="CPI15" s="75"/>
      <c r="CPL15" s="248"/>
      <c r="CPT15" s="75"/>
      <c r="CPW15" s="248"/>
      <c r="CQE15" s="75"/>
      <c r="CQH15" s="248"/>
      <c r="CQP15" s="75"/>
      <c r="CQS15" s="248"/>
      <c r="CRA15" s="75"/>
      <c r="CRD15" s="248"/>
      <c r="CRL15" s="75"/>
      <c r="CRO15" s="248"/>
      <c r="CRW15" s="75"/>
      <c r="CRZ15" s="248"/>
      <c r="CSH15" s="75"/>
      <c r="CSK15" s="248"/>
      <c r="CSS15" s="75"/>
      <c r="CSV15" s="248"/>
      <c r="CTD15" s="75"/>
      <c r="CTG15" s="248"/>
      <c r="CTO15" s="75"/>
      <c r="CTR15" s="248"/>
      <c r="CTZ15" s="75"/>
      <c r="CUC15" s="248"/>
      <c r="CUK15" s="75"/>
      <c r="CUN15" s="248"/>
      <c r="CUV15" s="75"/>
      <c r="CUY15" s="248"/>
      <c r="CVG15" s="75"/>
      <c r="CVJ15" s="248"/>
      <c r="CVR15" s="75"/>
      <c r="CVU15" s="248"/>
      <c r="CWC15" s="75"/>
      <c r="CWF15" s="248"/>
      <c r="CWN15" s="75"/>
      <c r="CWQ15" s="248"/>
      <c r="CWY15" s="75"/>
      <c r="CXB15" s="248"/>
      <c r="CXJ15" s="75"/>
      <c r="CXM15" s="248"/>
      <c r="CXU15" s="75"/>
      <c r="CXX15" s="248"/>
      <c r="CYF15" s="75"/>
      <c r="CYI15" s="248"/>
      <c r="CYQ15" s="75"/>
      <c r="CYT15" s="248"/>
      <c r="CZB15" s="75"/>
      <c r="CZE15" s="248"/>
      <c r="CZM15" s="75"/>
      <c r="CZP15" s="248"/>
      <c r="CZX15" s="75"/>
      <c r="DAA15" s="248"/>
      <c r="DAI15" s="75"/>
      <c r="DAL15" s="248"/>
      <c r="DAT15" s="75"/>
      <c r="DAW15" s="248"/>
      <c r="DBE15" s="75"/>
      <c r="DBH15" s="248"/>
      <c r="DBP15" s="75"/>
      <c r="DBS15" s="248"/>
      <c r="DCA15" s="75"/>
      <c r="DCD15" s="248"/>
      <c r="DCL15" s="75"/>
      <c r="DCO15" s="248"/>
      <c r="DCW15" s="75"/>
      <c r="DCZ15" s="248"/>
      <c r="DDH15" s="75"/>
      <c r="DDK15" s="248"/>
      <c r="DDS15" s="75"/>
      <c r="DDV15" s="248"/>
      <c r="DED15" s="75"/>
      <c r="DEG15" s="248"/>
      <c r="DEO15" s="75"/>
      <c r="DER15" s="248"/>
      <c r="DEZ15" s="75"/>
      <c r="DFC15" s="248"/>
      <c r="DFK15" s="75"/>
      <c r="DFN15" s="248"/>
      <c r="DFV15" s="75"/>
      <c r="DFY15" s="248"/>
      <c r="DGG15" s="75"/>
      <c r="DGJ15" s="248"/>
      <c r="DGR15" s="75"/>
      <c r="DGU15" s="248"/>
      <c r="DHC15" s="75"/>
      <c r="DHF15" s="248"/>
      <c r="DHN15" s="75"/>
      <c r="DHQ15" s="248"/>
      <c r="DHY15" s="75"/>
      <c r="DIB15" s="248"/>
      <c r="DIJ15" s="75"/>
      <c r="DIM15" s="248"/>
      <c r="DIU15" s="75"/>
      <c r="DIX15" s="248"/>
      <c r="DJF15" s="75"/>
      <c r="DJI15" s="248"/>
      <c r="DJQ15" s="75"/>
      <c r="DJT15" s="248"/>
      <c r="DKB15" s="75"/>
      <c r="DKE15" s="248"/>
      <c r="DKM15" s="75"/>
      <c r="DKP15" s="248"/>
      <c r="DKX15" s="75"/>
      <c r="DLA15" s="248"/>
      <c r="DLI15" s="75"/>
      <c r="DLL15" s="248"/>
      <c r="DLT15" s="75"/>
      <c r="DLW15" s="248"/>
      <c r="DME15" s="75"/>
      <c r="DMH15" s="248"/>
      <c r="DMP15" s="75"/>
      <c r="DMS15" s="248"/>
      <c r="DNA15" s="75"/>
      <c r="DND15" s="248"/>
      <c r="DNL15" s="75"/>
      <c r="DNO15" s="248"/>
      <c r="DNW15" s="75"/>
      <c r="DNZ15" s="248"/>
      <c r="DOH15" s="75"/>
      <c r="DOK15" s="248"/>
      <c r="DOS15" s="75"/>
      <c r="DOV15" s="248"/>
      <c r="DPD15" s="75"/>
      <c r="DPG15" s="248"/>
      <c r="DPO15" s="75"/>
      <c r="DPR15" s="248"/>
      <c r="DPZ15" s="75"/>
      <c r="DQC15" s="248"/>
      <c r="DQK15" s="75"/>
      <c r="DQN15" s="248"/>
      <c r="DQV15" s="75"/>
      <c r="DQY15" s="248"/>
      <c r="DRG15" s="75"/>
      <c r="DRJ15" s="248"/>
      <c r="DRR15" s="75"/>
      <c r="DRU15" s="248"/>
      <c r="DSC15" s="75"/>
      <c r="DSF15" s="248"/>
      <c r="DSN15" s="75"/>
      <c r="DSQ15" s="248"/>
      <c r="DSY15" s="75"/>
      <c r="DTB15" s="248"/>
      <c r="DTJ15" s="75"/>
      <c r="DTM15" s="248"/>
      <c r="DTU15" s="75"/>
      <c r="DTX15" s="248"/>
      <c r="DUF15" s="75"/>
      <c r="DUI15" s="248"/>
      <c r="DUQ15" s="75"/>
      <c r="DUT15" s="248"/>
      <c r="DVB15" s="75"/>
      <c r="DVE15" s="248"/>
      <c r="DVM15" s="75"/>
      <c r="DVP15" s="248"/>
      <c r="DVX15" s="75"/>
      <c r="DWA15" s="248"/>
      <c r="DWI15" s="75"/>
      <c r="DWL15" s="248"/>
      <c r="DWT15" s="75"/>
      <c r="DWW15" s="248"/>
      <c r="DXE15" s="75"/>
      <c r="DXH15" s="248"/>
      <c r="DXP15" s="75"/>
      <c r="DXS15" s="248"/>
      <c r="DYA15" s="75"/>
      <c r="DYD15" s="248"/>
      <c r="DYL15" s="75"/>
      <c r="DYO15" s="248"/>
      <c r="DYW15" s="75"/>
      <c r="DYZ15" s="248"/>
      <c r="DZH15" s="75"/>
      <c r="DZK15" s="248"/>
      <c r="DZS15" s="75"/>
      <c r="DZV15" s="248"/>
      <c r="EAD15" s="75"/>
      <c r="EAG15" s="248"/>
      <c r="EAO15" s="75"/>
      <c r="EAR15" s="248"/>
      <c r="EAZ15" s="75"/>
      <c r="EBC15" s="248"/>
      <c r="EBK15" s="75"/>
      <c r="EBN15" s="248"/>
      <c r="EBV15" s="75"/>
      <c r="EBY15" s="248"/>
      <c r="ECG15" s="75"/>
      <c r="ECJ15" s="248"/>
      <c r="ECR15" s="75"/>
      <c r="ECU15" s="248"/>
      <c r="EDC15" s="75"/>
      <c r="EDF15" s="248"/>
      <c r="EDN15" s="75"/>
      <c r="EDQ15" s="248"/>
      <c r="EDY15" s="75"/>
      <c r="EEB15" s="248"/>
      <c r="EEJ15" s="75"/>
      <c r="EEM15" s="248"/>
      <c r="EEU15" s="75"/>
      <c r="EEX15" s="248"/>
      <c r="EFF15" s="75"/>
      <c r="EFI15" s="248"/>
      <c r="EFQ15" s="75"/>
      <c r="EFT15" s="248"/>
      <c r="EGB15" s="75"/>
      <c r="EGE15" s="248"/>
      <c r="EGM15" s="75"/>
      <c r="EGP15" s="248"/>
      <c r="EGX15" s="75"/>
      <c r="EHA15" s="248"/>
      <c r="EHI15" s="75"/>
      <c r="EHL15" s="248"/>
      <c r="EHT15" s="75"/>
      <c r="EHW15" s="248"/>
      <c r="EIE15" s="75"/>
      <c r="EIH15" s="248"/>
      <c r="EIP15" s="75"/>
      <c r="EIS15" s="248"/>
      <c r="EJA15" s="75"/>
      <c r="EJD15" s="248"/>
      <c r="EJL15" s="75"/>
      <c r="EJO15" s="248"/>
      <c r="EJW15" s="75"/>
      <c r="EJZ15" s="248"/>
      <c r="EKH15" s="75"/>
      <c r="EKK15" s="248"/>
      <c r="EKS15" s="75"/>
      <c r="EKV15" s="248"/>
      <c r="ELD15" s="75"/>
      <c r="ELG15" s="248"/>
      <c r="ELO15" s="75"/>
      <c r="ELR15" s="248"/>
      <c r="ELZ15" s="75"/>
      <c r="EMC15" s="248"/>
      <c r="EMK15" s="75"/>
      <c r="EMN15" s="248"/>
      <c r="EMV15" s="75"/>
      <c r="EMY15" s="248"/>
      <c r="ENG15" s="75"/>
      <c r="ENJ15" s="248"/>
      <c r="ENR15" s="75"/>
      <c r="ENU15" s="248"/>
      <c r="EOC15" s="75"/>
      <c r="EOF15" s="248"/>
      <c r="EON15" s="75"/>
      <c r="EOQ15" s="248"/>
      <c r="EOY15" s="75"/>
      <c r="EPB15" s="248"/>
      <c r="EPJ15" s="75"/>
      <c r="EPM15" s="248"/>
      <c r="EPU15" s="75"/>
      <c r="EPX15" s="248"/>
      <c r="EQF15" s="75"/>
      <c r="EQI15" s="248"/>
      <c r="EQQ15" s="75"/>
      <c r="EQT15" s="248"/>
      <c r="ERB15" s="75"/>
      <c r="ERE15" s="248"/>
      <c r="ERM15" s="75"/>
      <c r="ERP15" s="248"/>
      <c r="ERX15" s="75"/>
      <c r="ESA15" s="248"/>
      <c r="ESI15" s="75"/>
      <c r="ESL15" s="248"/>
      <c r="EST15" s="75"/>
      <c r="ESW15" s="248"/>
      <c r="ETE15" s="75"/>
      <c r="ETH15" s="248"/>
      <c r="ETP15" s="75"/>
      <c r="ETS15" s="248"/>
      <c r="EUA15" s="75"/>
      <c r="EUD15" s="248"/>
      <c r="EUL15" s="75"/>
      <c r="EUO15" s="248"/>
      <c r="EUW15" s="75"/>
      <c r="EUZ15" s="248"/>
      <c r="EVH15" s="75"/>
      <c r="EVK15" s="248"/>
      <c r="EVS15" s="75"/>
      <c r="EVV15" s="248"/>
      <c r="EWD15" s="75"/>
      <c r="EWG15" s="248"/>
      <c r="EWO15" s="75"/>
      <c r="EWR15" s="248"/>
      <c r="EWZ15" s="75"/>
      <c r="EXC15" s="248"/>
      <c r="EXK15" s="75"/>
      <c r="EXN15" s="248"/>
      <c r="EXV15" s="75"/>
      <c r="EXY15" s="248"/>
      <c r="EYG15" s="75"/>
      <c r="EYJ15" s="248"/>
      <c r="EYR15" s="75"/>
      <c r="EYU15" s="248"/>
      <c r="EZC15" s="75"/>
      <c r="EZF15" s="248"/>
      <c r="EZN15" s="75"/>
      <c r="EZQ15" s="248"/>
      <c r="EZY15" s="75"/>
      <c r="FAB15" s="248"/>
      <c r="FAJ15" s="75"/>
      <c r="FAM15" s="248"/>
      <c r="FAU15" s="75"/>
      <c r="FAX15" s="248"/>
      <c r="FBF15" s="75"/>
      <c r="FBI15" s="248"/>
      <c r="FBQ15" s="75"/>
      <c r="FBT15" s="248"/>
      <c r="FCB15" s="75"/>
      <c r="FCE15" s="248"/>
      <c r="FCM15" s="75"/>
      <c r="FCP15" s="248"/>
      <c r="FCX15" s="75"/>
      <c r="FDA15" s="248"/>
      <c r="FDI15" s="75"/>
      <c r="FDL15" s="248"/>
      <c r="FDT15" s="75"/>
      <c r="FDW15" s="248"/>
      <c r="FEE15" s="75"/>
      <c r="FEH15" s="248"/>
      <c r="FEP15" s="75"/>
      <c r="FES15" s="248"/>
      <c r="FFA15" s="75"/>
      <c r="FFD15" s="248"/>
      <c r="FFL15" s="75"/>
      <c r="FFO15" s="248"/>
      <c r="FFW15" s="75"/>
      <c r="FFZ15" s="248"/>
      <c r="FGH15" s="75"/>
      <c r="FGK15" s="248"/>
      <c r="FGS15" s="75"/>
      <c r="FGV15" s="248"/>
      <c r="FHD15" s="75"/>
      <c r="FHG15" s="248"/>
      <c r="FHO15" s="75"/>
      <c r="FHR15" s="248"/>
      <c r="FHZ15" s="75"/>
      <c r="FIC15" s="248"/>
      <c r="FIK15" s="75"/>
      <c r="FIN15" s="248"/>
      <c r="FIV15" s="75"/>
      <c r="FIY15" s="248"/>
      <c r="FJG15" s="75"/>
      <c r="FJJ15" s="248"/>
      <c r="FJR15" s="75"/>
      <c r="FJU15" s="248"/>
      <c r="FKC15" s="75"/>
      <c r="FKF15" s="248"/>
      <c r="FKN15" s="75"/>
      <c r="FKQ15" s="248"/>
      <c r="FKY15" s="75"/>
      <c r="FLB15" s="248"/>
      <c r="FLJ15" s="75"/>
      <c r="FLM15" s="248"/>
      <c r="FLU15" s="75"/>
      <c r="FLX15" s="248"/>
      <c r="FMF15" s="75"/>
      <c r="FMI15" s="248"/>
      <c r="FMQ15" s="75"/>
      <c r="FMT15" s="248"/>
      <c r="FNB15" s="75"/>
      <c r="FNE15" s="248"/>
      <c r="FNM15" s="75"/>
      <c r="FNP15" s="248"/>
      <c r="FNX15" s="75"/>
      <c r="FOA15" s="248"/>
      <c r="FOI15" s="75"/>
      <c r="FOL15" s="248"/>
      <c r="FOT15" s="75"/>
      <c r="FOW15" s="248"/>
      <c r="FPE15" s="75"/>
      <c r="FPH15" s="248"/>
      <c r="FPP15" s="75"/>
      <c r="FPS15" s="248"/>
      <c r="FQA15" s="75"/>
      <c r="FQD15" s="248"/>
      <c r="FQL15" s="75"/>
      <c r="FQO15" s="248"/>
      <c r="FQW15" s="75"/>
      <c r="FQZ15" s="248"/>
      <c r="FRH15" s="75"/>
      <c r="FRK15" s="248"/>
      <c r="FRS15" s="75"/>
      <c r="FRV15" s="248"/>
      <c r="FSD15" s="75"/>
      <c r="FSG15" s="248"/>
      <c r="FSO15" s="75"/>
      <c r="FSR15" s="248"/>
      <c r="FSZ15" s="75"/>
      <c r="FTC15" s="248"/>
      <c r="FTK15" s="75"/>
      <c r="FTN15" s="248"/>
      <c r="FTV15" s="75"/>
      <c r="FTY15" s="248"/>
      <c r="FUG15" s="75"/>
      <c r="FUJ15" s="248"/>
      <c r="FUR15" s="75"/>
      <c r="FUU15" s="248"/>
      <c r="FVC15" s="75"/>
      <c r="FVF15" s="248"/>
      <c r="FVN15" s="75"/>
      <c r="FVQ15" s="248"/>
      <c r="FVY15" s="75"/>
      <c r="FWB15" s="248"/>
      <c r="FWJ15" s="75"/>
      <c r="FWM15" s="248"/>
      <c r="FWU15" s="75"/>
      <c r="FWX15" s="248"/>
      <c r="FXF15" s="75"/>
      <c r="FXI15" s="248"/>
      <c r="FXQ15" s="75"/>
      <c r="FXT15" s="248"/>
      <c r="FYB15" s="75"/>
      <c r="FYE15" s="248"/>
      <c r="FYM15" s="75"/>
      <c r="FYP15" s="248"/>
      <c r="FYX15" s="75"/>
      <c r="FZA15" s="248"/>
      <c r="FZI15" s="75"/>
      <c r="FZL15" s="248"/>
      <c r="FZT15" s="75"/>
      <c r="FZW15" s="248"/>
      <c r="GAE15" s="75"/>
      <c r="GAH15" s="248"/>
      <c r="GAP15" s="75"/>
      <c r="GAS15" s="248"/>
      <c r="GBA15" s="75"/>
      <c r="GBD15" s="248"/>
      <c r="GBL15" s="75"/>
      <c r="GBO15" s="248"/>
      <c r="GBW15" s="75"/>
      <c r="GBZ15" s="248"/>
      <c r="GCH15" s="75"/>
      <c r="GCK15" s="248"/>
      <c r="GCS15" s="75"/>
      <c r="GCV15" s="248"/>
      <c r="GDD15" s="75"/>
      <c r="GDG15" s="248"/>
      <c r="GDO15" s="75"/>
      <c r="GDR15" s="248"/>
      <c r="GDZ15" s="75"/>
      <c r="GEC15" s="248"/>
      <c r="GEK15" s="75"/>
      <c r="GEN15" s="248"/>
      <c r="GEV15" s="75"/>
      <c r="GEY15" s="248"/>
      <c r="GFG15" s="75"/>
      <c r="GFJ15" s="248"/>
      <c r="GFR15" s="75"/>
      <c r="GFU15" s="248"/>
      <c r="GGC15" s="75"/>
      <c r="GGF15" s="248"/>
      <c r="GGN15" s="75"/>
      <c r="GGQ15" s="248"/>
      <c r="GGY15" s="75"/>
      <c r="GHB15" s="248"/>
      <c r="GHJ15" s="75"/>
      <c r="GHM15" s="248"/>
      <c r="GHU15" s="75"/>
      <c r="GHX15" s="248"/>
      <c r="GIF15" s="75"/>
      <c r="GII15" s="248"/>
      <c r="GIQ15" s="75"/>
      <c r="GIT15" s="248"/>
      <c r="GJB15" s="75"/>
      <c r="GJE15" s="248"/>
      <c r="GJM15" s="75"/>
      <c r="GJP15" s="248"/>
      <c r="GJX15" s="75"/>
      <c r="GKA15" s="248"/>
      <c r="GKI15" s="75"/>
      <c r="GKL15" s="248"/>
      <c r="GKT15" s="75"/>
      <c r="GKW15" s="248"/>
      <c r="GLE15" s="75"/>
      <c r="GLH15" s="248"/>
      <c r="GLP15" s="75"/>
      <c r="GLS15" s="248"/>
      <c r="GMA15" s="75"/>
      <c r="GMD15" s="248"/>
      <c r="GML15" s="75"/>
      <c r="GMO15" s="248"/>
      <c r="GMW15" s="75"/>
      <c r="GMZ15" s="248"/>
      <c r="GNH15" s="75"/>
      <c r="GNK15" s="248"/>
      <c r="GNS15" s="75"/>
      <c r="GNV15" s="248"/>
      <c r="GOD15" s="75"/>
      <c r="GOG15" s="248"/>
      <c r="GOO15" s="75"/>
      <c r="GOR15" s="248"/>
      <c r="GOZ15" s="75"/>
      <c r="GPC15" s="248"/>
      <c r="GPK15" s="75"/>
      <c r="GPN15" s="248"/>
      <c r="GPV15" s="75"/>
      <c r="GPY15" s="248"/>
      <c r="GQG15" s="75"/>
      <c r="GQJ15" s="248"/>
      <c r="GQR15" s="75"/>
      <c r="GQU15" s="248"/>
      <c r="GRC15" s="75"/>
      <c r="GRF15" s="248"/>
      <c r="GRN15" s="75"/>
      <c r="GRQ15" s="248"/>
      <c r="GRY15" s="75"/>
      <c r="GSB15" s="248"/>
      <c r="GSJ15" s="75"/>
      <c r="GSM15" s="248"/>
      <c r="GSU15" s="75"/>
      <c r="GSX15" s="248"/>
      <c r="GTF15" s="75"/>
      <c r="GTI15" s="248"/>
      <c r="GTQ15" s="75"/>
      <c r="GTT15" s="248"/>
      <c r="GUB15" s="75"/>
      <c r="GUE15" s="248"/>
      <c r="GUM15" s="75"/>
      <c r="GUP15" s="248"/>
      <c r="GUX15" s="75"/>
      <c r="GVA15" s="248"/>
      <c r="GVI15" s="75"/>
      <c r="GVL15" s="248"/>
      <c r="GVT15" s="75"/>
      <c r="GVW15" s="248"/>
      <c r="GWE15" s="75"/>
      <c r="GWH15" s="248"/>
      <c r="GWP15" s="75"/>
      <c r="GWS15" s="248"/>
      <c r="GXA15" s="75"/>
      <c r="GXD15" s="248"/>
      <c r="GXL15" s="75"/>
      <c r="GXO15" s="248"/>
      <c r="GXW15" s="75"/>
      <c r="GXZ15" s="248"/>
      <c r="GYH15" s="75"/>
      <c r="GYK15" s="248"/>
      <c r="GYS15" s="75"/>
      <c r="GYV15" s="248"/>
      <c r="GZD15" s="75"/>
      <c r="GZG15" s="248"/>
      <c r="GZO15" s="75"/>
      <c r="GZR15" s="248"/>
      <c r="GZZ15" s="75"/>
      <c r="HAC15" s="248"/>
      <c r="HAK15" s="75"/>
      <c r="HAN15" s="248"/>
      <c r="HAV15" s="75"/>
      <c r="HAY15" s="248"/>
      <c r="HBG15" s="75"/>
      <c r="HBJ15" s="248"/>
      <c r="HBR15" s="75"/>
      <c r="HBU15" s="248"/>
      <c r="HCC15" s="75"/>
      <c r="HCF15" s="248"/>
      <c r="HCN15" s="75"/>
      <c r="HCQ15" s="248"/>
      <c r="HCY15" s="75"/>
      <c r="HDB15" s="248"/>
      <c r="HDJ15" s="75"/>
      <c r="HDM15" s="248"/>
      <c r="HDU15" s="75"/>
      <c r="HDX15" s="248"/>
      <c r="HEF15" s="75"/>
      <c r="HEI15" s="248"/>
      <c r="HEQ15" s="75"/>
      <c r="HET15" s="248"/>
      <c r="HFB15" s="75"/>
      <c r="HFE15" s="248"/>
      <c r="HFM15" s="75"/>
      <c r="HFP15" s="248"/>
      <c r="HFX15" s="75"/>
      <c r="HGA15" s="248"/>
      <c r="HGI15" s="75"/>
      <c r="HGL15" s="248"/>
      <c r="HGT15" s="75"/>
      <c r="HGW15" s="248"/>
      <c r="HHE15" s="75"/>
      <c r="HHH15" s="248"/>
      <c r="HHP15" s="75"/>
      <c r="HHS15" s="248"/>
      <c r="HIA15" s="75"/>
      <c r="HID15" s="248"/>
      <c r="HIL15" s="75"/>
      <c r="HIO15" s="248"/>
      <c r="HIW15" s="75"/>
      <c r="HIZ15" s="248"/>
      <c r="HJH15" s="75"/>
      <c r="HJK15" s="248"/>
      <c r="HJS15" s="75"/>
      <c r="HJV15" s="248"/>
      <c r="HKD15" s="75"/>
      <c r="HKG15" s="248"/>
      <c r="HKO15" s="75"/>
      <c r="HKR15" s="248"/>
      <c r="HKZ15" s="75"/>
      <c r="HLC15" s="248"/>
      <c r="HLK15" s="75"/>
      <c r="HLN15" s="248"/>
      <c r="HLV15" s="75"/>
      <c r="HLY15" s="248"/>
      <c r="HMG15" s="75"/>
      <c r="HMJ15" s="248"/>
      <c r="HMR15" s="75"/>
      <c r="HMU15" s="248"/>
      <c r="HNC15" s="75"/>
      <c r="HNF15" s="248"/>
      <c r="HNN15" s="75"/>
      <c r="HNQ15" s="248"/>
      <c r="HNY15" s="75"/>
      <c r="HOB15" s="248"/>
      <c r="HOJ15" s="75"/>
      <c r="HOM15" s="248"/>
      <c r="HOU15" s="75"/>
      <c r="HOX15" s="248"/>
      <c r="HPF15" s="75"/>
      <c r="HPI15" s="248"/>
      <c r="HPQ15" s="75"/>
      <c r="HPT15" s="248"/>
      <c r="HQB15" s="75"/>
      <c r="HQE15" s="248"/>
      <c r="HQM15" s="75"/>
      <c r="HQP15" s="248"/>
      <c r="HQX15" s="75"/>
      <c r="HRA15" s="248"/>
      <c r="HRI15" s="75"/>
      <c r="HRL15" s="248"/>
      <c r="HRT15" s="75"/>
      <c r="HRW15" s="248"/>
      <c r="HSE15" s="75"/>
      <c r="HSH15" s="248"/>
      <c r="HSP15" s="75"/>
      <c r="HSS15" s="248"/>
      <c r="HTA15" s="75"/>
      <c r="HTD15" s="248"/>
      <c r="HTL15" s="75"/>
      <c r="HTO15" s="248"/>
      <c r="HTW15" s="75"/>
      <c r="HTZ15" s="248"/>
      <c r="HUH15" s="75"/>
      <c r="HUK15" s="248"/>
      <c r="HUS15" s="75"/>
      <c r="HUV15" s="248"/>
      <c r="HVD15" s="75"/>
      <c r="HVG15" s="248"/>
      <c r="HVO15" s="75"/>
      <c r="HVR15" s="248"/>
      <c r="HVZ15" s="75"/>
      <c r="HWC15" s="248"/>
      <c r="HWK15" s="75"/>
      <c r="HWN15" s="248"/>
      <c r="HWV15" s="75"/>
      <c r="HWY15" s="248"/>
      <c r="HXG15" s="75"/>
      <c r="HXJ15" s="248"/>
      <c r="HXR15" s="75"/>
      <c r="HXU15" s="248"/>
      <c r="HYC15" s="75"/>
      <c r="HYF15" s="248"/>
      <c r="HYN15" s="75"/>
      <c r="HYQ15" s="248"/>
      <c r="HYY15" s="75"/>
      <c r="HZB15" s="248"/>
      <c r="HZJ15" s="75"/>
      <c r="HZM15" s="248"/>
      <c r="HZU15" s="75"/>
      <c r="HZX15" s="248"/>
      <c r="IAF15" s="75"/>
      <c r="IAI15" s="248"/>
      <c r="IAQ15" s="75"/>
      <c r="IAT15" s="248"/>
      <c r="IBB15" s="75"/>
      <c r="IBE15" s="248"/>
      <c r="IBM15" s="75"/>
      <c r="IBP15" s="248"/>
      <c r="IBX15" s="75"/>
      <c r="ICA15" s="248"/>
      <c r="ICI15" s="75"/>
      <c r="ICL15" s="248"/>
      <c r="ICT15" s="75"/>
      <c r="ICW15" s="248"/>
      <c r="IDE15" s="75"/>
      <c r="IDH15" s="248"/>
      <c r="IDP15" s="75"/>
      <c r="IDS15" s="248"/>
      <c r="IEA15" s="75"/>
      <c r="IED15" s="248"/>
      <c r="IEL15" s="75"/>
      <c r="IEO15" s="248"/>
      <c r="IEW15" s="75"/>
      <c r="IEZ15" s="248"/>
      <c r="IFH15" s="75"/>
      <c r="IFK15" s="248"/>
      <c r="IFS15" s="75"/>
      <c r="IFV15" s="248"/>
      <c r="IGD15" s="75"/>
      <c r="IGG15" s="248"/>
      <c r="IGO15" s="75"/>
      <c r="IGR15" s="248"/>
      <c r="IGZ15" s="75"/>
      <c r="IHC15" s="248"/>
      <c r="IHK15" s="75"/>
      <c r="IHN15" s="248"/>
      <c r="IHV15" s="75"/>
      <c r="IHY15" s="248"/>
      <c r="IIG15" s="75"/>
      <c r="IIJ15" s="248"/>
      <c r="IIR15" s="75"/>
      <c r="IIU15" s="248"/>
      <c r="IJC15" s="75"/>
      <c r="IJF15" s="248"/>
      <c r="IJN15" s="75"/>
      <c r="IJQ15" s="248"/>
      <c r="IJY15" s="75"/>
      <c r="IKB15" s="248"/>
      <c r="IKJ15" s="75"/>
      <c r="IKM15" s="248"/>
      <c r="IKU15" s="75"/>
      <c r="IKX15" s="248"/>
      <c r="ILF15" s="75"/>
      <c r="ILI15" s="248"/>
      <c r="ILQ15" s="75"/>
      <c r="ILT15" s="248"/>
      <c r="IMB15" s="75"/>
      <c r="IME15" s="248"/>
      <c r="IMM15" s="75"/>
      <c r="IMP15" s="248"/>
      <c r="IMX15" s="75"/>
      <c r="INA15" s="248"/>
      <c r="INI15" s="75"/>
      <c r="INL15" s="248"/>
      <c r="INT15" s="75"/>
      <c r="INW15" s="248"/>
      <c r="IOE15" s="75"/>
      <c r="IOH15" s="248"/>
      <c r="IOP15" s="75"/>
      <c r="IOS15" s="248"/>
      <c r="IPA15" s="75"/>
      <c r="IPD15" s="248"/>
      <c r="IPL15" s="75"/>
      <c r="IPO15" s="248"/>
      <c r="IPW15" s="75"/>
      <c r="IPZ15" s="248"/>
      <c r="IQH15" s="75"/>
      <c r="IQK15" s="248"/>
      <c r="IQS15" s="75"/>
      <c r="IQV15" s="248"/>
      <c r="IRD15" s="75"/>
      <c r="IRG15" s="248"/>
      <c r="IRO15" s="75"/>
      <c r="IRR15" s="248"/>
      <c r="IRZ15" s="75"/>
      <c r="ISC15" s="248"/>
      <c r="ISK15" s="75"/>
      <c r="ISN15" s="248"/>
      <c r="ISV15" s="75"/>
      <c r="ISY15" s="248"/>
      <c r="ITG15" s="75"/>
      <c r="ITJ15" s="248"/>
      <c r="ITR15" s="75"/>
      <c r="ITU15" s="248"/>
      <c r="IUC15" s="75"/>
      <c r="IUF15" s="248"/>
      <c r="IUN15" s="75"/>
      <c r="IUQ15" s="248"/>
      <c r="IUY15" s="75"/>
      <c r="IVB15" s="248"/>
      <c r="IVJ15" s="75"/>
      <c r="IVM15" s="248"/>
      <c r="IVU15" s="75"/>
      <c r="IVX15" s="248"/>
      <c r="IWF15" s="75"/>
      <c r="IWI15" s="248"/>
      <c r="IWQ15" s="75"/>
      <c r="IWT15" s="248"/>
      <c r="IXB15" s="75"/>
      <c r="IXE15" s="248"/>
      <c r="IXM15" s="75"/>
      <c r="IXP15" s="248"/>
      <c r="IXX15" s="75"/>
      <c r="IYA15" s="248"/>
      <c r="IYI15" s="75"/>
      <c r="IYL15" s="248"/>
      <c r="IYT15" s="75"/>
      <c r="IYW15" s="248"/>
      <c r="IZE15" s="75"/>
      <c r="IZH15" s="248"/>
      <c r="IZP15" s="75"/>
      <c r="IZS15" s="248"/>
      <c r="JAA15" s="75"/>
      <c r="JAD15" s="248"/>
      <c r="JAL15" s="75"/>
      <c r="JAO15" s="248"/>
      <c r="JAW15" s="75"/>
      <c r="JAZ15" s="248"/>
      <c r="JBH15" s="75"/>
      <c r="JBK15" s="248"/>
      <c r="JBS15" s="75"/>
      <c r="JBV15" s="248"/>
      <c r="JCD15" s="75"/>
      <c r="JCG15" s="248"/>
      <c r="JCO15" s="75"/>
      <c r="JCR15" s="248"/>
      <c r="JCZ15" s="75"/>
      <c r="JDC15" s="248"/>
      <c r="JDK15" s="75"/>
      <c r="JDN15" s="248"/>
      <c r="JDV15" s="75"/>
      <c r="JDY15" s="248"/>
      <c r="JEG15" s="75"/>
      <c r="JEJ15" s="248"/>
      <c r="JER15" s="75"/>
      <c r="JEU15" s="248"/>
      <c r="JFC15" s="75"/>
      <c r="JFF15" s="248"/>
      <c r="JFN15" s="75"/>
      <c r="JFQ15" s="248"/>
      <c r="JFY15" s="75"/>
      <c r="JGB15" s="248"/>
      <c r="JGJ15" s="75"/>
      <c r="JGM15" s="248"/>
      <c r="JGU15" s="75"/>
      <c r="JGX15" s="248"/>
      <c r="JHF15" s="75"/>
      <c r="JHI15" s="248"/>
      <c r="JHQ15" s="75"/>
      <c r="JHT15" s="248"/>
      <c r="JIB15" s="75"/>
      <c r="JIE15" s="248"/>
      <c r="JIM15" s="75"/>
      <c r="JIP15" s="248"/>
      <c r="JIX15" s="75"/>
      <c r="JJA15" s="248"/>
      <c r="JJI15" s="75"/>
      <c r="JJL15" s="248"/>
      <c r="JJT15" s="75"/>
      <c r="JJW15" s="248"/>
      <c r="JKE15" s="75"/>
      <c r="JKH15" s="248"/>
      <c r="JKP15" s="75"/>
      <c r="JKS15" s="248"/>
      <c r="JLA15" s="75"/>
      <c r="JLD15" s="248"/>
      <c r="JLL15" s="75"/>
      <c r="JLO15" s="248"/>
      <c r="JLW15" s="75"/>
      <c r="JLZ15" s="248"/>
      <c r="JMH15" s="75"/>
      <c r="JMK15" s="248"/>
      <c r="JMS15" s="75"/>
      <c r="JMV15" s="248"/>
      <c r="JND15" s="75"/>
      <c r="JNG15" s="248"/>
      <c r="JNO15" s="75"/>
      <c r="JNR15" s="248"/>
      <c r="JNZ15" s="75"/>
      <c r="JOC15" s="248"/>
      <c r="JOK15" s="75"/>
      <c r="JON15" s="248"/>
      <c r="JOV15" s="75"/>
      <c r="JOY15" s="248"/>
      <c r="JPG15" s="75"/>
      <c r="JPJ15" s="248"/>
      <c r="JPR15" s="75"/>
      <c r="JPU15" s="248"/>
      <c r="JQC15" s="75"/>
      <c r="JQF15" s="248"/>
      <c r="JQN15" s="75"/>
      <c r="JQQ15" s="248"/>
      <c r="JQY15" s="75"/>
      <c r="JRB15" s="248"/>
      <c r="JRJ15" s="75"/>
      <c r="JRM15" s="248"/>
      <c r="JRU15" s="75"/>
      <c r="JRX15" s="248"/>
      <c r="JSF15" s="75"/>
      <c r="JSI15" s="248"/>
      <c r="JSQ15" s="75"/>
      <c r="JST15" s="248"/>
      <c r="JTB15" s="75"/>
      <c r="JTE15" s="248"/>
      <c r="JTM15" s="75"/>
      <c r="JTP15" s="248"/>
      <c r="JTX15" s="75"/>
      <c r="JUA15" s="248"/>
      <c r="JUI15" s="75"/>
      <c r="JUL15" s="248"/>
      <c r="JUT15" s="75"/>
      <c r="JUW15" s="248"/>
      <c r="JVE15" s="75"/>
      <c r="JVH15" s="248"/>
      <c r="JVP15" s="75"/>
      <c r="JVS15" s="248"/>
      <c r="JWA15" s="75"/>
      <c r="JWD15" s="248"/>
      <c r="JWL15" s="75"/>
      <c r="JWO15" s="248"/>
      <c r="JWW15" s="75"/>
      <c r="JWZ15" s="248"/>
      <c r="JXH15" s="75"/>
      <c r="JXK15" s="248"/>
      <c r="JXS15" s="75"/>
      <c r="JXV15" s="248"/>
      <c r="JYD15" s="75"/>
      <c r="JYG15" s="248"/>
      <c r="JYO15" s="75"/>
      <c r="JYR15" s="248"/>
      <c r="JYZ15" s="75"/>
      <c r="JZC15" s="248"/>
      <c r="JZK15" s="75"/>
      <c r="JZN15" s="248"/>
      <c r="JZV15" s="75"/>
      <c r="JZY15" s="248"/>
      <c r="KAG15" s="75"/>
      <c r="KAJ15" s="248"/>
      <c r="KAR15" s="75"/>
      <c r="KAU15" s="248"/>
      <c r="KBC15" s="75"/>
      <c r="KBF15" s="248"/>
      <c r="KBN15" s="75"/>
      <c r="KBQ15" s="248"/>
      <c r="KBY15" s="75"/>
      <c r="KCB15" s="248"/>
      <c r="KCJ15" s="75"/>
      <c r="KCM15" s="248"/>
      <c r="KCU15" s="75"/>
      <c r="KCX15" s="248"/>
      <c r="KDF15" s="75"/>
      <c r="KDI15" s="248"/>
      <c r="KDQ15" s="75"/>
      <c r="KDT15" s="248"/>
      <c r="KEB15" s="75"/>
      <c r="KEE15" s="248"/>
      <c r="KEM15" s="75"/>
      <c r="KEP15" s="248"/>
      <c r="KEX15" s="75"/>
      <c r="KFA15" s="248"/>
      <c r="KFI15" s="75"/>
      <c r="KFL15" s="248"/>
      <c r="KFT15" s="75"/>
      <c r="KFW15" s="248"/>
      <c r="KGE15" s="75"/>
      <c r="KGH15" s="248"/>
      <c r="KGP15" s="75"/>
      <c r="KGS15" s="248"/>
      <c r="KHA15" s="75"/>
      <c r="KHD15" s="248"/>
      <c r="KHL15" s="75"/>
      <c r="KHO15" s="248"/>
      <c r="KHW15" s="75"/>
      <c r="KHZ15" s="248"/>
      <c r="KIH15" s="75"/>
      <c r="KIK15" s="248"/>
      <c r="KIS15" s="75"/>
      <c r="KIV15" s="248"/>
      <c r="KJD15" s="75"/>
      <c r="KJG15" s="248"/>
      <c r="KJO15" s="75"/>
      <c r="KJR15" s="248"/>
      <c r="KJZ15" s="75"/>
      <c r="KKC15" s="248"/>
      <c r="KKK15" s="75"/>
      <c r="KKN15" s="248"/>
      <c r="KKV15" s="75"/>
      <c r="KKY15" s="248"/>
      <c r="KLG15" s="75"/>
      <c r="KLJ15" s="248"/>
      <c r="KLR15" s="75"/>
      <c r="KLU15" s="248"/>
      <c r="KMC15" s="75"/>
      <c r="KMF15" s="248"/>
      <c r="KMN15" s="75"/>
      <c r="KMQ15" s="248"/>
      <c r="KMY15" s="75"/>
      <c r="KNB15" s="248"/>
      <c r="KNJ15" s="75"/>
      <c r="KNM15" s="248"/>
      <c r="KNU15" s="75"/>
      <c r="KNX15" s="248"/>
      <c r="KOF15" s="75"/>
      <c r="KOI15" s="248"/>
      <c r="KOQ15" s="75"/>
      <c r="KOT15" s="248"/>
      <c r="KPB15" s="75"/>
      <c r="KPE15" s="248"/>
      <c r="KPM15" s="75"/>
      <c r="KPP15" s="248"/>
      <c r="KPX15" s="75"/>
      <c r="KQA15" s="248"/>
      <c r="KQI15" s="75"/>
      <c r="KQL15" s="248"/>
      <c r="KQT15" s="75"/>
      <c r="KQW15" s="248"/>
      <c r="KRE15" s="75"/>
      <c r="KRH15" s="248"/>
      <c r="KRP15" s="75"/>
      <c r="KRS15" s="248"/>
      <c r="KSA15" s="75"/>
      <c r="KSD15" s="248"/>
      <c r="KSL15" s="75"/>
      <c r="KSO15" s="248"/>
      <c r="KSW15" s="75"/>
      <c r="KSZ15" s="248"/>
      <c r="KTH15" s="75"/>
      <c r="KTK15" s="248"/>
      <c r="KTS15" s="75"/>
      <c r="KTV15" s="248"/>
      <c r="KUD15" s="75"/>
      <c r="KUG15" s="248"/>
      <c r="KUO15" s="75"/>
      <c r="KUR15" s="248"/>
      <c r="KUZ15" s="75"/>
      <c r="KVC15" s="248"/>
      <c r="KVK15" s="75"/>
      <c r="KVN15" s="248"/>
      <c r="KVV15" s="75"/>
      <c r="KVY15" s="248"/>
      <c r="KWG15" s="75"/>
      <c r="KWJ15" s="248"/>
      <c r="KWR15" s="75"/>
      <c r="KWU15" s="248"/>
      <c r="KXC15" s="75"/>
      <c r="KXF15" s="248"/>
      <c r="KXN15" s="75"/>
      <c r="KXQ15" s="248"/>
      <c r="KXY15" s="75"/>
      <c r="KYB15" s="248"/>
      <c r="KYJ15" s="75"/>
      <c r="KYM15" s="248"/>
      <c r="KYU15" s="75"/>
      <c r="KYX15" s="248"/>
      <c r="KZF15" s="75"/>
      <c r="KZI15" s="248"/>
      <c r="KZQ15" s="75"/>
      <c r="KZT15" s="248"/>
      <c r="LAB15" s="75"/>
      <c r="LAE15" s="248"/>
      <c r="LAM15" s="75"/>
      <c r="LAP15" s="248"/>
      <c r="LAX15" s="75"/>
      <c r="LBA15" s="248"/>
      <c r="LBI15" s="75"/>
      <c r="LBL15" s="248"/>
      <c r="LBT15" s="75"/>
      <c r="LBW15" s="248"/>
      <c r="LCE15" s="75"/>
      <c r="LCH15" s="248"/>
      <c r="LCP15" s="75"/>
      <c r="LCS15" s="248"/>
      <c r="LDA15" s="75"/>
      <c r="LDD15" s="248"/>
      <c r="LDL15" s="75"/>
      <c r="LDO15" s="248"/>
      <c r="LDW15" s="75"/>
      <c r="LDZ15" s="248"/>
      <c r="LEH15" s="75"/>
      <c r="LEK15" s="248"/>
      <c r="LES15" s="75"/>
      <c r="LEV15" s="248"/>
      <c r="LFD15" s="75"/>
      <c r="LFG15" s="248"/>
      <c r="LFO15" s="75"/>
      <c r="LFR15" s="248"/>
      <c r="LFZ15" s="75"/>
      <c r="LGC15" s="248"/>
      <c r="LGK15" s="75"/>
      <c r="LGN15" s="248"/>
      <c r="LGV15" s="75"/>
      <c r="LGY15" s="248"/>
      <c r="LHG15" s="75"/>
      <c r="LHJ15" s="248"/>
      <c r="LHR15" s="75"/>
      <c r="LHU15" s="248"/>
      <c r="LIC15" s="75"/>
      <c r="LIF15" s="248"/>
      <c r="LIN15" s="75"/>
      <c r="LIQ15" s="248"/>
      <c r="LIY15" s="75"/>
      <c r="LJB15" s="248"/>
      <c r="LJJ15" s="75"/>
      <c r="LJM15" s="248"/>
      <c r="LJU15" s="75"/>
      <c r="LJX15" s="248"/>
      <c r="LKF15" s="75"/>
      <c r="LKI15" s="248"/>
      <c r="LKQ15" s="75"/>
      <c r="LKT15" s="248"/>
      <c r="LLB15" s="75"/>
      <c r="LLE15" s="248"/>
      <c r="LLM15" s="75"/>
      <c r="LLP15" s="248"/>
      <c r="LLX15" s="75"/>
      <c r="LMA15" s="248"/>
      <c r="LMI15" s="75"/>
      <c r="LML15" s="248"/>
      <c r="LMT15" s="75"/>
      <c r="LMW15" s="248"/>
      <c r="LNE15" s="75"/>
      <c r="LNH15" s="248"/>
      <c r="LNP15" s="75"/>
      <c r="LNS15" s="248"/>
      <c r="LOA15" s="75"/>
      <c r="LOD15" s="248"/>
      <c r="LOL15" s="75"/>
      <c r="LOO15" s="248"/>
      <c r="LOW15" s="75"/>
      <c r="LOZ15" s="248"/>
      <c r="LPH15" s="75"/>
      <c r="LPK15" s="248"/>
      <c r="LPS15" s="75"/>
      <c r="LPV15" s="248"/>
      <c r="LQD15" s="75"/>
      <c r="LQG15" s="248"/>
      <c r="LQO15" s="75"/>
      <c r="LQR15" s="248"/>
      <c r="LQZ15" s="75"/>
      <c r="LRC15" s="248"/>
      <c r="LRK15" s="75"/>
      <c r="LRN15" s="248"/>
      <c r="LRV15" s="75"/>
      <c r="LRY15" s="248"/>
      <c r="LSG15" s="75"/>
      <c r="LSJ15" s="248"/>
      <c r="LSR15" s="75"/>
      <c r="LSU15" s="248"/>
      <c r="LTC15" s="75"/>
      <c r="LTF15" s="248"/>
      <c r="LTN15" s="75"/>
      <c r="LTQ15" s="248"/>
      <c r="LTY15" s="75"/>
      <c r="LUB15" s="248"/>
      <c r="LUJ15" s="75"/>
      <c r="LUM15" s="248"/>
      <c r="LUU15" s="75"/>
      <c r="LUX15" s="248"/>
      <c r="LVF15" s="75"/>
      <c r="LVI15" s="248"/>
      <c r="LVQ15" s="75"/>
      <c r="LVT15" s="248"/>
      <c r="LWB15" s="75"/>
      <c r="LWE15" s="248"/>
      <c r="LWM15" s="75"/>
      <c r="LWP15" s="248"/>
      <c r="LWX15" s="75"/>
      <c r="LXA15" s="248"/>
      <c r="LXI15" s="75"/>
      <c r="LXL15" s="248"/>
      <c r="LXT15" s="75"/>
      <c r="LXW15" s="248"/>
      <c r="LYE15" s="75"/>
      <c r="LYH15" s="248"/>
      <c r="LYP15" s="75"/>
      <c r="LYS15" s="248"/>
      <c r="LZA15" s="75"/>
      <c r="LZD15" s="248"/>
      <c r="LZL15" s="75"/>
      <c r="LZO15" s="248"/>
      <c r="LZW15" s="75"/>
      <c r="LZZ15" s="248"/>
      <c r="MAH15" s="75"/>
      <c r="MAK15" s="248"/>
      <c r="MAS15" s="75"/>
      <c r="MAV15" s="248"/>
      <c r="MBD15" s="75"/>
      <c r="MBG15" s="248"/>
      <c r="MBO15" s="75"/>
      <c r="MBR15" s="248"/>
      <c r="MBZ15" s="75"/>
      <c r="MCC15" s="248"/>
      <c r="MCK15" s="75"/>
      <c r="MCN15" s="248"/>
      <c r="MCV15" s="75"/>
      <c r="MCY15" s="248"/>
      <c r="MDG15" s="75"/>
      <c r="MDJ15" s="248"/>
      <c r="MDR15" s="75"/>
      <c r="MDU15" s="248"/>
      <c r="MEC15" s="75"/>
      <c r="MEF15" s="248"/>
      <c r="MEN15" s="75"/>
      <c r="MEQ15" s="248"/>
      <c r="MEY15" s="75"/>
      <c r="MFB15" s="248"/>
      <c r="MFJ15" s="75"/>
      <c r="MFM15" s="248"/>
      <c r="MFU15" s="75"/>
      <c r="MFX15" s="248"/>
      <c r="MGF15" s="75"/>
      <c r="MGI15" s="248"/>
      <c r="MGQ15" s="75"/>
      <c r="MGT15" s="248"/>
      <c r="MHB15" s="75"/>
      <c r="MHE15" s="248"/>
      <c r="MHM15" s="75"/>
      <c r="MHP15" s="248"/>
      <c r="MHX15" s="75"/>
      <c r="MIA15" s="248"/>
      <c r="MII15" s="75"/>
      <c r="MIL15" s="248"/>
      <c r="MIT15" s="75"/>
      <c r="MIW15" s="248"/>
      <c r="MJE15" s="75"/>
      <c r="MJH15" s="248"/>
      <c r="MJP15" s="75"/>
      <c r="MJS15" s="248"/>
      <c r="MKA15" s="75"/>
      <c r="MKD15" s="248"/>
      <c r="MKL15" s="75"/>
      <c r="MKO15" s="248"/>
      <c r="MKW15" s="75"/>
      <c r="MKZ15" s="248"/>
      <c r="MLH15" s="75"/>
      <c r="MLK15" s="248"/>
      <c r="MLS15" s="75"/>
      <c r="MLV15" s="248"/>
      <c r="MMD15" s="75"/>
      <c r="MMG15" s="248"/>
      <c r="MMO15" s="75"/>
      <c r="MMR15" s="248"/>
      <c r="MMZ15" s="75"/>
      <c r="MNC15" s="248"/>
      <c r="MNK15" s="75"/>
      <c r="MNN15" s="248"/>
      <c r="MNV15" s="75"/>
      <c r="MNY15" s="248"/>
      <c r="MOG15" s="75"/>
      <c r="MOJ15" s="248"/>
      <c r="MOR15" s="75"/>
      <c r="MOU15" s="248"/>
      <c r="MPC15" s="75"/>
      <c r="MPF15" s="248"/>
      <c r="MPN15" s="75"/>
      <c r="MPQ15" s="248"/>
      <c r="MPY15" s="75"/>
      <c r="MQB15" s="248"/>
      <c r="MQJ15" s="75"/>
      <c r="MQM15" s="248"/>
      <c r="MQU15" s="75"/>
      <c r="MQX15" s="248"/>
      <c r="MRF15" s="75"/>
      <c r="MRI15" s="248"/>
      <c r="MRQ15" s="75"/>
      <c r="MRT15" s="248"/>
      <c r="MSB15" s="75"/>
      <c r="MSE15" s="248"/>
      <c r="MSM15" s="75"/>
      <c r="MSP15" s="248"/>
      <c r="MSX15" s="75"/>
      <c r="MTA15" s="248"/>
      <c r="MTI15" s="75"/>
      <c r="MTL15" s="248"/>
      <c r="MTT15" s="75"/>
      <c r="MTW15" s="248"/>
      <c r="MUE15" s="75"/>
      <c r="MUH15" s="248"/>
      <c r="MUP15" s="75"/>
      <c r="MUS15" s="248"/>
      <c r="MVA15" s="75"/>
      <c r="MVD15" s="248"/>
      <c r="MVL15" s="75"/>
      <c r="MVO15" s="248"/>
      <c r="MVW15" s="75"/>
      <c r="MVZ15" s="248"/>
      <c r="MWH15" s="75"/>
      <c r="MWK15" s="248"/>
      <c r="MWS15" s="75"/>
      <c r="MWV15" s="248"/>
      <c r="MXD15" s="75"/>
      <c r="MXG15" s="248"/>
      <c r="MXO15" s="75"/>
      <c r="MXR15" s="248"/>
      <c r="MXZ15" s="75"/>
      <c r="MYC15" s="248"/>
      <c r="MYK15" s="75"/>
      <c r="MYN15" s="248"/>
      <c r="MYV15" s="75"/>
      <c r="MYY15" s="248"/>
      <c r="MZG15" s="75"/>
      <c r="MZJ15" s="248"/>
      <c r="MZR15" s="75"/>
      <c r="MZU15" s="248"/>
      <c r="NAC15" s="75"/>
      <c r="NAF15" s="248"/>
      <c r="NAN15" s="75"/>
      <c r="NAQ15" s="248"/>
      <c r="NAY15" s="75"/>
      <c r="NBB15" s="248"/>
      <c r="NBJ15" s="75"/>
      <c r="NBM15" s="248"/>
      <c r="NBU15" s="75"/>
      <c r="NBX15" s="248"/>
      <c r="NCF15" s="75"/>
      <c r="NCI15" s="248"/>
      <c r="NCQ15" s="75"/>
      <c r="NCT15" s="248"/>
      <c r="NDB15" s="75"/>
      <c r="NDE15" s="248"/>
      <c r="NDM15" s="75"/>
      <c r="NDP15" s="248"/>
      <c r="NDX15" s="75"/>
      <c r="NEA15" s="248"/>
      <c r="NEI15" s="75"/>
      <c r="NEL15" s="248"/>
      <c r="NET15" s="75"/>
      <c r="NEW15" s="248"/>
      <c r="NFE15" s="75"/>
      <c r="NFH15" s="248"/>
      <c r="NFP15" s="75"/>
      <c r="NFS15" s="248"/>
      <c r="NGA15" s="75"/>
      <c r="NGD15" s="248"/>
      <c r="NGL15" s="75"/>
      <c r="NGO15" s="248"/>
      <c r="NGW15" s="75"/>
      <c r="NGZ15" s="248"/>
      <c r="NHH15" s="75"/>
      <c r="NHK15" s="248"/>
      <c r="NHS15" s="75"/>
      <c r="NHV15" s="248"/>
      <c r="NID15" s="75"/>
      <c r="NIG15" s="248"/>
      <c r="NIO15" s="75"/>
      <c r="NIR15" s="248"/>
      <c r="NIZ15" s="75"/>
      <c r="NJC15" s="248"/>
      <c r="NJK15" s="75"/>
      <c r="NJN15" s="248"/>
      <c r="NJV15" s="75"/>
      <c r="NJY15" s="248"/>
      <c r="NKG15" s="75"/>
      <c r="NKJ15" s="248"/>
      <c r="NKR15" s="75"/>
      <c r="NKU15" s="248"/>
      <c r="NLC15" s="75"/>
      <c r="NLF15" s="248"/>
      <c r="NLN15" s="75"/>
      <c r="NLQ15" s="248"/>
      <c r="NLY15" s="75"/>
      <c r="NMB15" s="248"/>
      <c r="NMJ15" s="75"/>
      <c r="NMM15" s="248"/>
      <c r="NMU15" s="75"/>
      <c r="NMX15" s="248"/>
      <c r="NNF15" s="75"/>
      <c r="NNI15" s="248"/>
      <c r="NNQ15" s="75"/>
      <c r="NNT15" s="248"/>
      <c r="NOB15" s="75"/>
      <c r="NOE15" s="248"/>
      <c r="NOM15" s="75"/>
      <c r="NOP15" s="248"/>
      <c r="NOX15" s="75"/>
      <c r="NPA15" s="248"/>
      <c r="NPI15" s="75"/>
      <c r="NPL15" s="248"/>
      <c r="NPT15" s="75"/>
      <c r="NPW15" s="248"/>
      <c r="NQE15" s="75"/>
      <c r="NQH15" s="248"/>
      <c r="NQP15" s="75"/>
      <c r="NQS15" s="248"/>
      <c r="NRA15" s="75"/>
      <c r="NRD15" s="248"/>
      <c r="NRL15" s="75"/>
      <c r="NRO15" s="248"/>
      <c r="NRW15" s="75"/>
      <c r="NRZ15" s="248"/>
      <c r="NSH15" s="75"/>
      <c r="NSK15" s="248"/>
      <c r="NSS15" s="75"/>
      <c r="NSV15" s="248"/>
      <c r="NTD15" s="75"/>
      <c r="NTG15" s="248"/>
      <c r="NTO15" s="75"/>
      <c r="NTR15" s="248"/>
      <c r="NTZ15" s="75"/>
      <c r="NUC15" s="248"/>
      <c r="NUK15" s="75"/>
      <c r="NUN15" s="248"/>
      <c r="NUV15" s="75"/>
      <c r="NUY15" s="248"/>
      <c r="NVG15" s="75"/>
      <c r="NVJ15" s="248"/>
      <c r="NVR15" s="75"/>
      <c r="NVU15" s="248"/>
      <c r="NWC15" s="75"/>
      <c r="NWF15" s="248"/>
      <c r="NWN15" s="75"/>
      <c r="NWQ15" s="248"/>
      <c r="NWY15" s="75"/>
      <c r="NXB15" s="248"/>
      <c r="NXJ15" s="75"/>
      <c r="NXM15" s="248"/>
      <c r="NXU15" s="75"/>
      <c r="NXX15" s="248"/>
      <c r="NYF15" s="75"/>
      <c r="NYI15" s="248"/>
      <c r="NYQ15" s="75"/>
      <c r="NYT15" s="248"/>
      <c r="NZB15" s="75"/>
      <c r="NZE15" s="248"/>
      <c r="NZM15" s="75"/>
      <c r="NZP15" s="248"/>
      <c r="NZX15" s="75"/>
      <c r="OAA15" s="248"/>
      <c r="OAI15" s="75"/>
      <c r="OAL15" s="248"/>
      <c r="OAT15" s="75"/>
      <c r="OAW15" s="248"/>
      <c r="OBE15" s="75"/>
      <c r="OBH15" s="248"/>
      <c r="OBP15" s="75"/>
      <c r="OBS15" s="248"/>
      <c r="OCA15" s="75"/>
      <c r="OCD15" s="248"/>
      <c r="OCL15" s="75"/>
      <c r="OCO15" s="248"/>
      <c r="OCW15" s="75"/>
      <c r="OCZ15" s="248"/>
      <c r="ODH15" s="75"/>
      <c r="ODK15" s="248"/>
      <c r="ODS15" s="75"/>
      <c r="ODV15" s="248"/>
      <c r="OED15" s="75"/>
      <c r="OEG15" s="248"/>
      <c r="OEO15" s="75"/>
      <c r="OER15" s="248"/>
      <c r="OEZ15" s="75"/>
      <c r="OFC15" s="248"/>
      <c r="OFK15" s="75"/>
      <c r="OFN15" s="248"/>
      <c r="OFV15" s="75"/>
      <c r="OFY15" s="248"/>
      <c r="OGG15" s="75"/>
      <c r="OGJ15" s="248"/>
      <c r="OGR15" s="75"/>
      <c r="OGU15" s="248"/>
      <c r="OHC15" s="75"/>
      <c r="OHF15" s="248"/>
      <c r="OHN15" s="75"/>
      <c r="OHQ15" s="248"/>
      <c r="OHY15" s="75"/>
      <c r="OIB15" s="248"/>
      <c r="OIJ15" s="75"/>
      <c r="OIM15" s="248"/>
      <c r="OIU15" s="75"/>
      <c r="OIX15" s="248"/>
      <c r="OJF15" s="75"/>
      <c r="OJI15" s="248"/>
      <c r="OJQ15" s="75"/>
      <c r="OJT15" s="248"/>
      <c r="OKB15" s="75"/>
      <c r="OKE15" s="248"/>
      <c r="OKM15" s="75"/>
      <c r="OKP15" s="248"/>
      <c r="OKX15" s="75"/>
      <c r="OLA15" s="248"/>
      <c r="OLI15" s="75"/>
      <c r="OLL15" s="248"/>
      <c r="OLT15" s="75"/>
      <c r="OLW15" s="248"/>
      <c r="OME15" s="75"/>
      <c r="OMH15" s="248"/>
      <c r="OMP15" s="75"/>
      <c r="OMS15" s="248"/>
      <c r="ONA15" s="75"/>
      <c r="OND15" s="248"/>
      <c r="ONL15" s="75"/>
      <c r="ONO15" s="248"/>
      <c r="ONW15" s="75"/>
      <c r="ONZ15" s="248"/>
      <c r="OOH15" s="75"/>
      <c r="OOK15" s="248"/>
      <c r="OOS15" s="75"/>
      <c r="OOV15" s="248"/>
      <c r="OPD15" s="75"/>
      <c r="OPG15" s="248"/>
      <c r="OPO15" s="75"/>
      <c r="OPR15" s="248"/>
      <c r="OPZ15" s="75"/>
      <c r="OQC15" s="248"/>
      <c r="OQK15" s="75"/>
      <c r="OQN15" s="248"/>
      <c r="OQV15" s="75"/>
      <c r="OQY15" s="248"/>
      <c r="ORG15" s="75"/>
      <c r="ORJ15" s="248"/>
      <c r="ORR15" s="75"/>
      <c r="ORU15" s="248"/>
      <c r="OSC15" s="75"/>
      <c r="OSF15" s="248"/>
      <c r="OSN15" s="75"/>
      <c r="OSQ15" s="248"/>
      <c r="OSY15" s="75"/>
      <c r="OTB15" s="248"/>
      <c r="OTJ15" s="75"/>
      <c r="OTM15" s="248"/>
      <c r="OTU15" s="75"/>
      <c r="OTX15" s="248"/>
      <c r="OUF15" s="75"/>
      <c r="OUI15" s="248"/>
      <c r="OUQ15" s="75"/>
      <c r="OUT15" s="248"/>
      <c r="OVB15" s="75"/>
      <c r="OVE15" s="248"/>
      <c r="OVM15" s="75"/>
      <c r="OVP15" s="248"/>
      <c r="OVX15" s="75"/>
      <c r="OWA15" s="248"/>
      <c r="OWI15" s="75"/>
      <c r="OWL15" s="248"/>
      <c r="OWT15" s="75"/>
      <c r="OWW15" s="248"/>
      <c r="OXE15" s="75"/>
      <c r="OXH15" s="248"/>
      <c r="OXP15" s="75"/>
      <c r="OXS15" s="248"/>
      <c r="OYA15" s="75"/>
      <c r="OYD15" s="248"/>
      <c r="OYL15" s="75"/>
      <c r="OYO15" s="248"/>
      <c r="OYW15" s="75"/>
      <c r="OYZ15" s="248"/>
      <c r="OZH15" s="75"/>
      <c r="OZK15" s="248"/>
      <c r="OZS15" s="75"/>
      <c r="OZV15" s="248"/>
      <c r="PAD15" s="75"/>
      <c r="PAG15" s="248"/>
      <c r="PAO15" s="75"/>
      <c r="PAR15" s="248"/>
      <c r="PAZ15" s="75"/>
      <c r="PBC15" s="248"/>
      <c r="PBK15" s="75"/>
      <c r="PBN15" s="248"/>
      <c r="PBV15" s="75"/>
      <c r="PBY15" s="248"/>
      <c r="PCG15" s="75"/>
      <c r="PCJ15" s="248"/>
      <c r="PCR15" s="75"/>
      <c r="PCU15" s="248"/>
      <c r="PDC15" s="75"/>
      <c r="PDF15" s="248"/>
      <c r="PDN15" s="75"/>
      <c r="PDQ15" s="248"/>
      <c r="PDY15" s="75"/>
      <c r="PEB15" s="248"/>
      <c r="PEJ15" s="75"/>
      <c r="PEM15" s="248"/>
      <c r="PEU15" s="75"/>
      <c r="PEX15" s="248"/>
      <c r="PFF15" s="75"/>
      <c r="PFI15" s="248"/>
      <c r="PFQ15" s="75"/>
      <c r="PFT15" s="248"/>
      <c r="PGB15" s="75"/>
      <c r="PGE15" s="248"/>
      <c r="PGM15" s="75"/>
      <c r="PGP15" s="248"/>
      <c r="PGX15" s="75"/>
      <c r="PHA15" s="248"/>
      <c r="PHI15" s="75"/>
      <c r="PHL15" s="248"/>
      <c r="PHT15" s="75"/>
      <c r="PHW15" s="248"/>
      <c r="PIE15" s="75"/>
      <c r="PIH15" s="248"/>
      <c r="PIP15" s="75"/>
      <c r="PIS15" s="248"/>
      <c r="PJA15" s="75"/>
      <c r="PJD15" s="248"/>
      <c r="PJL15" s="75"/>
      <c r="PJO15" s="248"/>
      <c r="PJW15" s="75"/>
      <c r="PJZ15" s="248"/>
      <c r="PKH15" s="75"/>
      <c r="PKK15" s="248"/>
      <c r="PKS15" s="75"/>
      <c r="PKV15" s="248"/>
      <c r="PLD15" s="75"/>
      <c r="PLG15" s="248"/>
      <c r="PLO15" s="75"/>
      <c r="PLR15" s="248"/>
      <c r="PLZ15" s="75"/>
      <c r="PMC15" s="248"/>
      <c r="PMK15" s="75"/>
      <c r="PMN15" s="248"/>
      <c r="PMV15" s="75"/>
      <c r="PMY15" s="248"/>
      <c r="PNG15" s="75"/>
      <c r="PNJ15" s="248"/>
      <c r="PNR15" s="75"/>
      <c r="PNU15" s="248"/>
      <c r="POC15" s="75"/>
      <c r="POF15" s="248"/>
      <c r="PON15" s="75"/>
      <c r="POQ15" s="248"/>
      <c r="POY15" s="75"/>
      <c r="PPB15" s="248"/>
      <c r="PPJ15" s="75"/>
      <c r="PPM15" s="248"/>
      <c r="PPU15" s="75"/>
      <c r="PPX15" s="248"/>
      <c r="PQF15" s="75"/>
      <c r="PQI15" s="248"/>
      <c r="PQQ15" s="75"/>
      <c r="PQT15" s="248"/>
      <c r="PRB15" s="75"/>
      <c r="PRE15" s="248"/>
      <c r="PRM15" s="75"/>
      <c r="PRP15" s="248"/>
      <c r="PRX15" s="75"/>
      <c r="PSA15" s="248"/>
      <c r="PSI15" s="75"/>
      <c r="PSL15" s="248"/>
      <c r="PST15" s="75"/>
      <c r="PSW15" s="248"/>
      <c r="PTE15" s="75"/>
      <c r="PTH15" s="248"/>
      <c r="PTP15" s="75"/>
      <c r="PTS15" s="248"/>
      <c r="PUA15" s="75"/>
      <c r="PUD15" s="248"/>
      <c r="PUL15" s="75"/>
      <c r="PUO15" s="248"/>
      <c r="PUW15" s="75"/>
      <c r="PUZ15" s="248"/>
      <c r="PVH15" s="75"/>
      <c r="PVK15" s="248"/>
      <c r="PVS15" s="75"/>
      <c r="PVV15" s="248"/>
      <c r="PWD15" s="75"/>
      <c r="PWG15" s="248"/>
      <c r="PWO15" s="75"/>
      <c r="PWR15" s="248"/>
      <c r="PWZ15" s="75"/>
      <c r="PXC15" s="248"/>
      <c r="PXK15" s="75"/>
      <c r="PXN15" s="248"/>
      <c r="PXV15" s="75"/>
      <c r="PXY15" s="248"/>
      <c r="PYG15" s="75"/>
      <c r="PYJ15" s="248"/>
      <c r="PYR15" s="75"/>
      <c r="PYU15" s="248"/>
      <c r="PZC15" s="75"/>
      <c r="PZF15" s="248"/>
      <c r="PZN15" s="75"/>
      <c r="PZQ15" s="248"/>
      <c r="PZY15" s="75"/>
      <c r="QAB15" s="248"/>
      <c r="QAJ15" s="75"/>
      <c r="QAM15" s="248"/>
      <c r="QAU15" s="75"/>
      <c r="QAX15" s="248"/>
      <c r="QBF15" s="75"/>
      <c r="QBI15" s="248"/>
      <c r="QBQ15" s="75"/>
      <c r="QBT15" s="248"/>
      <c r="QCB15" s="75"/>
      <c r="QCE15" s="248"/>
      <c r="QCM15" s="75"/>
      <c r="QCP15" s="248"/>
      <c r="QCX15" s="75"/>
      <c r="QDA15" s="248"/>
      <c r="QDI15" s="75"/>
      <c r="QDL15" s="248"/>
      <c r="QDT15" s="75"/>
      <c r="QDW15" s="248"/>
      <c r="QEE15" s="75"/>
      <c r="QEH15" s="248"/>
      <c r="QEP15" s="75"/>
      <c r="QES15" s="248"/>
      <c r="QFA15" s="75"/>
      <c r="QFD15" s="248"/>
      <c r="QFL15" s="75"/>
      <c r="QFO15" s="248"/>
      <c r="QFW15" s="75"/>
      <c r="QFZ15" s="248"/>
      <c r="QGH15" s="75"/>
      <c r="QGK15" s="248"/>
      <c r="QGS15" s="75"/>
      <c r="QGV15" s="248"/>
      <c r="QHD15" s="75"/>
      <c r="QHG15" s="248"/>
      <c r="QHO15" s="75"/>
      <c r="QHR15" s="248"/>
      <c r="QHZ15" s="75"/>
      <c r="QIC15" s="248"/>
      <c r="QIK15" s="75"/>
      <c r="QIN15" s="248"/>
      <c r="QIV15" s="75"/>
      <c r="QIY15" s="248"/>
      <c r="QJG15" s="75"/>
      <c r="QJJ15" s="248"/>
      <c r="QJR15" s="75"/>
      <c r="QJU15" s="248"/>
      <c r="QKC15" s="75"/>
      <c r="QKF15" s="248"/>
      <c r="QKN15" s="75"/>
      <c r="QKQ15" s="248"/>
      <c r="QKY15" s="75"/>
      <c r="QLB15" s="248"/>
      <c r="QLJ15" s="75"/>
      <c r="QLM15" s="248"/>
      <c r="QLU15" s="75"/>
      <c r="QLX15" s="248"/>
      <c r="QMF15" s="75"/>
      <c r="QMI15" s="248"/>
      <c r="QMQ15" s="75"/>
      <c r="QMT15" s="248"/>
      <c r="QNB15" s="75"/>
      <c r="QNE15" s="248"/>
      <c r="QNM15" s="75"/>
      <c r="QNP15" s="248"/>
      <c r="QNX15" s="75"/>
      <c r="QOA15" s="248"/>
      <c r="QOI15" s="75"/>
      <c r="QOL15" s="248"/>
      <c r="QOT15" s="75"/>
      <c r="QOW15" s="248"/>
      <c r="QPE15" s="75"/>
      <c r="QPH15" s="248"/>
      <c r="QPP15" s="75"/>
      <c r="QPS15" s="248"/>
      <c r="QQA15" s="75"/>
      <c r="QQD15" s="248"/>
      <c r="QQL15" s="75"/>
      <c r="QQO15" s="248"/>
      <c r="QQW15" s="75"/>
      <c r="QQZ15" s="248"/>
      <c r="QRH15" s="75"/>
      <c r="QRK15" s="248"/>
      <c r="QRS15" s="75"/>
      <c r="QRV15" s="248"/>
      <c r="QSD15" s="75"/>
      <c r="QSG15" s="248"/>
      <c r="QSO15" s="75"/>
      <c r="QSR15" s="248"/>
      <c r="QSZ15" s="75"/>
      <c r="QTC15" s="248"/>
      <c r="QTK15" s="75"/>
      <c r="QTN15" s="248"/>
      <c r="QTV15" s="75"/>
      <c r="QTY15" s="248"/>
      <c r="QUG15" s="75"/>
      <c r="QUJ15" s="248"/>
      <c r="QUR15" s="75"/>
      <c r="QUU15" s="248"/>
      <c r="QVC15" s="75"/>
      <c r="QVF15" s="248"/>
      <c r="QVN15" s="75"/>
      <c r="QVQ15" s="248"/>
      <c r="QVY15" s="75"/>
      <c r="QWB15" s="248"/>
      <c r="QWJ15" s="75"/>
      <c r="QWM15" s="248"/>
      <c r="QWU15" s="75"/>
      <c r="QWX15" s="248"/>
      <c r="QXF15" s="75"/>
      <c r="QXI15" s="248"/>
      <c r="QXQ15" s="75"/>
      <c r="QXT15" s="248"/>
      <c r="QYB15" s="75"/>
      <c r="QYE15" s="248"/>
      <c r="QYM15" s="75"/>
      <c r="QYP15" s="248"/>
      <c r="QYX15" s="75"/>
      <c r="QZA15" s="248"/>
      <c r="QZI15" s="75"/>
      <c r="QZL15" s="248"/>
      <c r="QZT15" s="75"/>
      <c r="QZW15" s="248"/>
      <c r="RAE15" s="75"/>
      <c r="RAH15" s="248"/>
      <c r="RAP15" s="75"/>
      <c r="RAS15" s="248"/>
      <c r="RBA15" s="75"/>
      <c r="RBD15" s="248"/>
      <c r="RBL15" s="75"/>
      <c r="RBO15" s="248"/>
      <c r="RBW15" s="75"/>
      <c r="RBZ15" s="248"/>
      <c r="RCH15" s="75"/>
      <c r="RCK15" s="248"/>
      <c r="RCS15" s="75"/>
      <c r="RCV15" s="248"/>
      <c r="RDD15" s="75"/>
      <c r="RDG15" s="248"/>
      <c r="RDO15" s="75"/>
      <c r="RDR15" s="248"/>
      <c r="RDZ15" s="75"/>
      <c r="REC15" s="248"/>
      <c r="REK15" s="75"/>
      <c r="REN15" s="248"/>
      <c r="REV15" s="75"/>
      <c r="REY15" s="248"/>
      <c r="RFG15" s="75"/>
      <c r="RFJ15" s="248"/>
      <c r="RFR15" s="75"/>
      <c r="RFU15" s="248"/>
      <c r="RGC15" s="75"/>
      <c r="RGF15" s="248"/>
      <c r="RGN15" s="75"/>
      <c r="RGQ15" s="248"/>
      <c r="RGY15" s="75"/>
      <c r="RHB15" s="248"/>
      <c r="RHJ15" s="75"/>
      <c r="RHM15" s="248"/>
      <c r="RHU15" s="75"/>
      <c r="RHX15" s="248"/>
      <c r="RIF15" s="75"/>
      <c r="RII15" s="248"/>
      <c r="RIQ15" s="75"/>
      <c r="RIT15" s="248"/>
      <c r="RJB15" s="75"/>
      <c r="RJE15" s="248"/>
      <c r="RJM15" s="75"/>
      <c r="RJP15" s="248"/>
      <c r="RJX15" s="75"/>
      <c r="RKA15" s="248"/>
      <c r="RKI15" s="75"/>
      <c r="RKL15" s="248"/>
      <c r="RKT15" s="75"/>
      <c r="RKW15" s="248"/>
      <c r="RLE15" s="75"/>
      <c r="RLH15" s="248"/>
      <c r="RLP15" s="75"/>
      <c r="RLS15" s="248"/>
      <c r="RMA15" s="75"/>
      <c r="RMD15" s="248"/>
      <c r="RML15" s="75"/>
      <c r="RMO15" s="248"/>
      <c r="RMW15" s="75"/>
      <c r="RMZ15" s="248"/>
      <c r="RNH15" s="75"/>
      <c r="RNK15" s="248"/>
      <c r="RNS15" s="75"/>
      <c r="RNV15" s="248"/>
      <c r="ROD15" s="75"/>
      <c r="ROG15" s="248"/>
      <c r="ROO15" s="75"/>
      <c r="ROR15" s="248"/>
      <c r="ROZ15" s="75"/>
      <c r="RPC15" s="248"/>
      <c r="RPK15" s="75"/>
      <c r="RPN15" s="248"/>
      <c r="RPV15" s="75"/>
      <c r="RPY15" s="248"/>
      <c r="RQG15" s="75"/>
      <c r="RQJ15" s="248"/>
      <c r="RQR15" s="75"/>
      <c r="RQU15" s="248"/>
      <c r="RRC15" s="75"/>
      <c r="RRF15" s="248"/>
      <c r="RRN15" s="75"/>
      <c r="RRQ15" s="248"/>
      <c r="RRY15" s="75"/>
      <c r="RSB15" s="248"/>
      <c r="RSJ15" s="75"/>
      <c r="RSM15" s="248"/>
      <c r="RSU15" s="75"/>
      <c r="RSX15" s="248"/>
      <c r="RTF15" s="75"/>
      <c r="RTI15" s="248"/>
      <c r="RTQ15" s="75"/>
      <c r="RTT15" s="248"/>
      <c r="RUB15" s="75"/>
      <c r="RUE15" s="248"/>
      <c r="RUM15" s="75"/>
      <c r="RUP15" s="248"/>
      <c r="RUX15" s="75"/>
      <c r="RVA15" s="248"/>
      <c r="RVI15" s="75"/>
      <c r="RVL15" s="248"/>
      <c r="RVT15" s="75"/>
      <c r="RVW15" s="248"/>
      <c r="RWE15" s="75"/>
      <c r="RWH15" s="248"/>
      <c r="RWP15" s="75"/>
      <c r="RWS15" s="248"/>
      <c r="RXA15" s="75"/>
      <c r="RXD15" s="248"/>
      <c r="RXL15" s="75"/>
      <c r="RXO15" s="248"/>
      <c r="RXW15" s="75"/>
      <c r="RXZ15" s="248"/>
      <c r="RYH15" s="75"/>
      <c r="RYK15" s="248"/>
      <c r="RYS15" s="75"/>
      <c r="RYV15" s="248"/>
      <c r="RZD15" s="75"/>
      <c r="RZG15" s="248"/>
      <c r="RZO15" s="75"/>
      <c r="RZR15" s="248"/>
      <c r="RZZ15" s="75"/>
      <c r="SAC15" s="248"/>
      <c r="SAK15" s="75"/>
      <c r="SAN15" s="248"/>
      <c r="SAV15" s="75"/>
      <c r="SAY15" s="248"/>
      <c r="SBG15" s="75"/>
      <c r="SBJ15" s="248"/>
      <c r="SBR15" s="75"/>
      <c r="SBU15" s="248"/>
      <c r="SCC15" s="75"/>
      <c r="SCF15" s="248"/>
      <c r="SCN15" s="75"/>
      <c r="SCQ15" s="248"/>
      <c r="SCY15" s="75"/>
      <c r="SDB15" s="248"/>
      <c r="SDJ15" s="75"/>
      <c r="SDM15" s="248"/>
      <c r="SDU15" s="75"/>
      <c r="SDX15" s="248"/>
      <c r="SEF15" s="75"/>
      <c r="SEI15" s="248"/>
      <c r="SEQ15" s="75"/>
      <c r="SET15" s="248"/>
      <c r="SFB15" s="75"/>
      <c r="SFE15" s="248"/>
      <c r="SFM15" s="75"/>
      <c r="SFP15" s="248"/>
      <c r="SFX15" s="75"/>
      <c r="SGA15" s="248"/>
      <c r="SGI15" s="75"/>
      <c r="SGL15" s="248"/>
      <c r="SGT15" s="75"/>
      <c r="SGW15" s="248"/>
      <c r="SHE15" s="75"/>
      <c r="SHH15" s="248"/>
      <c r="SHP15" s="75"/>
      <c r="SHS15" s="248"/>
      <c r="SIA15" s="75"/>
      <c r="SID15" s="248"/>
      <c r="SIL15" s="75"/>
      <c r="SIO15" s="248"/>
      <c r="SIW15" s="75"/>
      <c r="SIZ15" s="248"/>
      <c r="SJH15" s="75"/>
      <c r="SJK15" s="248"/>
      <c r="SJS15" s="75"/>
      <c r="SJV15" s="248"/>
      <c r="SKD15" s="75"/>
      <c r="SKG15" s="248"/>
      <c r="SKO15" s="75"/>
      <c r="SKR15" s="248"/>
      <c r="SKZ15" s="75"/>
      <c r="SLC15" s="248"/>
      <c r="SLK15" s="75"/>
      <c r="SLN15" s="248"/>
      <c r="SLV15" s="75"/>
      <c r="SLY15" s="248"/>
      <c r="SMG15" s="75"/>
      <c r="SMJ15" s="248"/>
      <c r="SMR15" s="75"/>
      <c r="SMU15" s="248"/>
      <c r="SNC15" s="75"/>
      <c r="SNF15" s="248"/>
      <c r="SNN15" s="75"/>
      <c r="SNQ15" s="248"/>
      <c r="SNY15" s="75"/>
      <c r="SOB15" s="248"/>
      <c r="SOJ15" s="75"/>
      <c r="SOM15" s="248"/>
      <c r="SOU15" s="75"/>
      <c r="SOX15" s="248"/>
      <c r="SPF15" s="75"/>
      <c r="SPI15" s="248"/>
      <c r="SPQ15" s="75"/>
      <c r="SPT15" s="248"/>
      <c r="SQB15" s="75"/>
      <c r="SQE15" s="248"/>
      <c r="SQM15" s="75"/>
      <c r="SQP15" s="248"/>
      <c r="SQX15" s="75"/>
      <c r="SRA15" s="248"/>
      <c r="SRI15" s="75"/>
      <c r="SRL15" s="248"/>
      <c r="SRT15" s="75"/>
      <c r="SRW15" s="248"/>
      <c r="SSE15" s="75"/>
      <c r="SSH15" s="248"/>
      <c r="SSP15" s="75"/>
      <c r="SSS15" s="248"/>
      <c r="STA15" s="75"/>
      <c r="STD15" s="248"/>
      <c r="STL15" s="75"/>
      <c r="STO15" s="248"/>
      <c r="STW15" s="75"/>
      <c r="STZ15" s="248"/>
      <c r="SUH15" s="75"/>
      <c r="SUK15" s="248"/>
      <c r="SUS15" s="75"/>
      <c r="SUV15" s="248"/>
      <c r="SVD15" s="75"/>
      <c r="SVG15" s="248"/>
      <c r="SVO15" s="75"/>
      <c r="SVR15" s="248"/>
      <c r="SVZ15" s="75"/>
      <c r="SWC15" s="248"/>
      <c r="SWK15" s="75"/>
      <c r="SWN15" s="248"/>
      <c r="SWV15" s="75"/>
      <c r="SWY15" s="248"/>
      <c r="SXG15" s="75"/>
      <c r="SXJ15" s="248"/>
      <c r="SXR15" s="75"/>
      <c r="SXU15" s="248"/>
      <c r="SYC15" s="75"/>
      <c r="SYF15" s="248"/>
      <c r="SYN15" s="75"/>
      <c r="SYQ15" s="248"/>
      <c r="SYY15" s="75"/>
      <c r="SZB15" s="248"/>
      <c r="SZJ15" s="75"/>
      <c r="SZM15" s="248"/>
      <c r="SZU15" s="75"/>
      <c r="SZX15" s="248"/>
      <c r="TAF15" s="75"/>
      <c r="TAI15" s="248"/>
      <c r="TAQ15" s="75"/>
      <c r="TAT15" s="248"/>
      <c r="TBB15" s="75"/>
      <c r="TBE15" s="248"/>
      <c r="TBM15" s="75"/>
      <c r="TBP15" s="248"/>
      <c r="TBX15" s="75"/>
      <c r="TCA15" s="248"/>
      <c r="TCI15" s="75"/>
      <c r="TCL15" s="248"/>
      <c r="TCT15" s="75"/>
      <c r="TCW15" s="248"/>
      <c r="TDE15" s="75"/>
      <c r="TDH15" s="248"/>
      <c r="TDP15" s="75"/>
      <c r="TDS15" s="248"/>
      <c r="TEA15" s="75"/>
      <c r="TED15" s="248"/>
      <c r="TEL15" s="75"/>
      <c r="TEO15" s="248"/>
      <c r="TEW15" s="75"/>
      <c r="TEZ15" s="248"/>
      <c r="TFH15" s="75"/>
      <c r="TFK15" s="248"/>
      <c r="TFS15" s="75"/>
      <c r="TFV15" s="248"/>
      <c r="TGD15" s="75"/>
      <c r="TGG15" s="248"/>
      <c r="TGO15" s="75"/>
      <c r="TGR15" s="248"/>
      <c r="TGZ15" s="75"/>
      <c r="THC15" s="248"/>
      <c r="THK15" s="75"/>
      <c r="THN15" s="248"/>
      <c r="THV15" s="75"/>
      <c r="THY15" s="248"/>
      <c r="TIG15" s="75"/>
      <c r="TIJ15" s="248"/>
      <c r="TIR15" s="75"/>
      <c r="TIU15" s="248"/>
      <c r="TJC15" s="75"/>
      <c r="TJF15" s="248"/>
      <c r="TJN15" s="75"/>
      <c r="TJQ15" s="248"/>
      <c r="TJY15" s="75"/>
      <c r="TKB15" s="248"/>
      <c r="TKJ15" s="75"/>
      <c r="TKM15" s="248"/>
      <c r="TKU15" s="75"/>
      <c r="TKX15" s="248"/>
      <c r="TLF15" s="75"/>
      <c r="TLI15" s="248"/>
      <c r="TLQ15" s="75"/>
      <c r="TLT15" s="248"/>
      <c r="TMB15" s="75"/>
      <c r="TME15" s="248"/>
      <c r="TMM15" s="75"/>
      <c r="TMP15" s="248"/>
      <c r="TMX15" s="75"/>
      <c r="TNA15" s="248"/>
      <c r="TNI15" s="75"/>
      <c r="TNL15" s="248"/>
      <c r="TNT15" s="75"/>
      <c r="TNW15" s="248"/>
      <c r="TOE15" s="75"/>
      <c r="TOH15" s="248"/>
      <c r="TOP15" s="75"/>
      <c r="TOS15" s="248"/>
      <c r="TPA15" s="75"/>
      <c r="TPD15" s="248"/>
      <c r="TPL15" s="75"/>
      <c r="TPO15" s="248"/>
      <c r="TPW15" s="75"/>
      <c r="TPZ15" s="248"/>
      <c r="TQH15" s="75"/>
      <c r="TQK15" s="248"/>
      <c r="TQS15" s="75"/>
      <c r="TQV15" s="248"/>
      <c r="TRD15" s="75"/>
      <c r="TRG15" s="248"/>
      <c r="TRO15" s="75"/>
      <c r="TRR15" s="248"/>
      <c r="TRZ15" s="75"/>
      <c r="TSC15" s="248"/>
      <c r="TSK15" s="75"/>
      <c r="TSN15" s="248"/>
      <c r="TSV15" s="75"/>
      <c r="TSY15" s="248"/>
      <c r="TTG15" s="75"/>
      <c r="TTJ15" s="248"/>
      <c r="TTR15" s="75"/>
      <c r="TTU15" s="248"/>
      <c r="TUC15" s="75"/>
      <c r="TUF15" s="248"/>
      <c r="TUN15" s="75"/>
      <c r="TUQ15" s="248"/>
      <c r="TUY15" s="75"/>
      <c r="TVB15" s="248"/>
      <c r="TVJ15" s="75"/>
      <c r="TVM15" s="248"/>
      <c r="TVU15" s="75"/>
      <c r="TVX15" s="248"/>
      <c r="TWF15" s="75"/>
      <c r="TWI15" s="248"/>
      <c r="TWQ15" s="75"/>
      <c r="TWT15" s="248"/>
      <c r="TXB15" s="75"/>
      <c r="TXE15" s="248"/>
      <c r="TXM15" s="75"/>
      <c r="TXP15" s="248"/>
      <c r="TXX15" s="75"/>
      <c r="TYA15" s="248"/>
      <c r="TYI15" s="75"/>
      <c r="TYL15" s="248"/>
      <c r="TYT15" s="75"/>
      <c r="TYW15" s="248"/>
      <c r="TZE15" s="75"/>
      <c r="TZH15" s="248"/>
      <c r="TZP15" s="75"/>
      <c r="TZS15" s="248"/>
      <c r="UAA15" s="75"/>
      <c r="UAD15" s="248"/>
      <c r="UAL15" s="75"/>
      <c r="UAO15" s="248"/>
      <c r="UAW15" s="75"/>
      <c r="UAZ15" s="248"/>
      <c r="UBH15" s="75"/>
      <c r="UBK15" s="248"/>
      <c r="UBS15" s="75"/>
      <c r="UBV15" s="248"/>
      <c r="UCD15" s="75"/>
      <c r="UCG15" s="248"/>
      <c r="UCO15" s="75"/>
      <c r="UCR15" s="248"/>
      <c r="UCZ15" s="75"/>
      <c r="UDC15" s="248"/>
      <c r="UDK15" s="75"/>
      <c r="UDN15" s="248"/>
      <c r="UDV15" s="75"/>
      <c r="UDY15" s="248"/>
      <c r="UEG15" s="75"/>
      <c r="UEJ15" s="248"/>
      <c r="UER15" s="75"/>
      <c r="UEU15" s="248"/>
      <c r="UFC15" s="75"/>
      <c r="UFF15" s="248"/>
      <c r="UFN15" s="75"/>
      <c r="UFQ15" s="248"/>
      <c r="UFY15" s="75"/>
      <c r="UGB15" s="248"/>
      <c r="UGJ15" s="75"/>
      <c r="UGM15" s="248"/>
      <c r="UGU15" s="75"/>
      <c r="UGX15" s="248"/>
      <c r="UHF15" s="75"/>
      <c r="UHI15" s="248"/>
      <c r="UHQ15" s="75"/>
      <c r="UHT15" s="248"/>
      <c r="UIB15" s="75"/>
      <c r="UIE15" s="248"/>
      <c r="UIM15" s="75"/>
      <c r="UIP15" s="248"/>
      <c r="UIX15" s="75"/>
      <c r="UJA15" s="248"/>
      <c r="UJI15" s="75"/>
      <c r="UJL15" s="248"/>
      <c r="UJT15" s="75"/>
      <c r="UJW15" s="248"/>
      <c r="UKE15" s="75"/>
      <c r="UKH15" s="248"/>
      <c r="UKP15" s="75"/>
      <c r="UKS15" s="248"/>
      <c r="ULA15" s="75"/>
      <c r="ULD15" s="248"/>
      <c r="ULL15" s="75"/>
      <c r="ULO15" s="248"/>
      <c r="ULW15" s="75"/>
      <c r="ULZ15" s="248"/>
      <c r="UMH15" s="75"/>
      <c r="UMK15" s="248"/>
      <c r="UMS15" s="75"/>
      <c r="UMV15" s="248"/>
      <c r="UND15" s="75"/>
      <c r="UNG15" s="248"/>
      <c r="UNO15" s="75"/>
      <c r="UNR15" s="248"/>
      <c r="UNZ15" s="75"/>
      <c r="UOC15" s="248"/>
      <c r="UOK15" s="75"/>
      <c r="UON15" s="248"/>
      <c r="UOV15" s="75"/>
      <c r="UOY15" s="248"/>
      <c r="UPG15" s="75"/>
      <c r="UPJ15" s="248"/>
      <c r="UPR15" s="75"/>
      <c r="UPU15" s="248"/>
      <c r="UQC15" s="75"/>
      <c r="UQF15" s="248"/>
      <c r="UQN15" s="75"/>
      <c r="UQQ15" s="248"/>
      <c r="UQY15" s="75"/>
      <c r="URB15" s="248"/>
      <c r="URJ15" s="75"/>
      <c r="URM15" s="248"/>
      <c r="URU15" s="75"/>
      <c r="URX15" s="248"/>
      <c r="USF15" s="75"/>
      <c r="USI15" s="248"/>
      <c r="USQ15" s="75"/>
      <c r="UST15" s="248"/>
      <c r="UTB15" s="75"/>
      <c r="UTE15" s="248"/>
      <c r="UTM15" s="75"/>
      <c r="UTP15" s="248"/>
      <c r="UTX15" s="75"/>
      <c r="UUA15" s="248"/>
      <c r="UUI15" s="75"/>
      <c r="UUL15" s="248"/>
      <c r="UUT15" s="75"/>
      <c r="UUW15" s="248"/>
      <c r="UVE15" s="75"/>
      <c r="UVH15" s="248"/>
      <c r="UVP15" s="75"/>
      <c r="UVS15" s="248"/>
      <c r="UWA15" s="75"/>
      <c r="UWD15" s="248"/>
      <c r="UWL15" s="75"/>
      <c r="UWO15" s="248"/>
      <c r="UWW15" s="75"/>
      <c r="UWZ15" s="248"/>
      <c r="UXH15" s="75"/>
      <c r="UXK15" s="248"/>
      <c r="UXS15" s="75"/>
      <c r="UXV15" s="248"/>
      <c r="UYD15" s="75"/>
      <c r="UYG15" s="248"/>
      <c r="UYO15" s="75"/>
      <c r="UYR15" s="248"/>
      <c r="UYZ15" s="75"/>
      <c r="UZC15" s="248"/>
      <c r="UZK15" s="75"/>
      <c r="UZN15" s="248"/>
      <c r="UZV15" s="75"/>
      <c r="UZY15" s="248"/>
      <c r="VAG15" s="75"/>
      <c r="VAJ15" s="248"/>
      <c r="VAR15" s="75"/>
      <c r="VAU15" s="248"/>
      <c r="VBC15" s="75"/>
      <c r="VBF15" s="248"/>
      <c r="VBN15" s="75"/>
      <c r="VBQ15" s="248"/>
      <c r="VBY15" s="75"/>
      <c r="VCB15" s="248"/>
      <c r="VCJ15" s="75"/>
      <c r="VCM15" s="248"/>
      <c r="VCU15" s="75"/>
      <c r="VCX15" s="248"/>
      <c r="VDF15" s="75"/>
      <c r="VDI15" s="248"/>
      <c r="VDQ15" s="75"/>
      <c r="VDT15" s="248"/>
      <c r="VEB15" s="75"/>
      <c r="VEE15" s="248"/>
      <c r="VEM15" s="75"/>
      <c r="VEP15" s="248"/>
      <c r="VEX15" s="75"/>
      <c r="VFA15" s="248"/>
      <c r="VFI15" s="75"/>
      <c r="VFL15" s="248"/>
      <c r="VFT15" s="75"/>
      <c r="VFW15" s="248"/>
      <c r="VGE15" s="75"/>
      <c r="VGH15" s="248"/>
      <c r="VGP15" s="75"/>
      <c r="VGS15" s="248"/>
      <c r="VHA15" s="75"/>
      <c r="VHD15" s="248"/>
      <c r="VHL15" s="75"/>
      <c r="VHO15" s="248"/>
      <c r="VHW15" s="75"/>
      <c r="VHZ15" s="248"/>
      <c r="VIH15" s="75"/>
      <c r="VIK15" s="248"/>
      <c r="VIS15" s="75"/>
      <c r="VIV15" s="248"/>
      <c r="VJD15" s="75"/>
      <c r="VJG15" s="248"/>
      <c r="VJO15" s="75"/>
      <c r="VJR15" s="248"/>
      <c r="VJZ15" s="75"/>
      <c r="VKC15" s="248"/>
      <c r="VKK15" s="75"/>
      <c r="VKN15" s="248"/>
      <c r="VKV15" s="75"/>
      <c r="VKY15" s="248"/>
      <c r="VLG15" s="75"/>
      <c r="VLJ15" s="248"/>
      <c r="VLR15" s="75"/>
      <c r="VLU15" s="248"/>
      <c r="VMC15" s="75"/>
      <c r="VMF15" s="248"/>
      <c r="VMN15" s="75"/>
      <c r="VMQ15" s="248"/>
      <c r="VMY15" s="75"/>
      <c r="VNB15" s="248"/>
      <c r="VNJ15" s="75"/>
      <c r="VNM15" s="248"/>
      <c r="VNU15" s="75"/>
      <c r="VNX15" s="248"/>
      <c r="VOF15" s="75"/>
      <c r="VOI15" s="248"/>
      <c r="VOQ15" s="75"/>
      <c r="VOT15" s="248"/>
      <c r="VPB15" s="75"/>
      <c r="VPE15" s="248"/>
      <c r="VPM15" s="75"/>
      <c r="VPP15" s="248"/>
      <c r="VPX15" s="75"/>
      <c r="VQA15" s="248"/>
      <c r="VQI15" s="75"/>
      <c r="VQL15" s="248"/>
      <c r="VQT15" s="75"/>
      <c r="VQW15" s="248"/>
      <c r="VRE15" s="75"/>
      <c r="VRH15" s="248"/>
      <c r="VRP15" s="75"/>
      <c r="VRS15" s="248"/>
      <c r="VSA15" s="75"/>
      <c r="VSD15" s="248"/>
      <c r="VSL15" s="75"/>
      <c r="VSO15" s="248"/>
      <c r="VSW15" s="75"/>
      <c r="VSZ15" s="248"/>
      <c r="VTH15" s="75"/>
      <c r="VTK15" s="248"/>
      <c r="VTS15" s="75"/>
      <c r="VTV15" s="248"/>
      <c r="VUD15" s="75"/>
      <c r="VUG15" s="248"/>
      <c r="VUO15" s="75"/>
      <c r="VUR15" s="248"/>
      <c r="VUZ15" s="75"/>
      <c r="VVC15" s="248"/>
      <c r="VVK15" s="75"/>
      <c r="VVN15" s="248"/>
      <c r="VVV15" s="75"/>
      <c r="VVY15" s="248"/>
      <c r="VWG15" s="75"/>
      <c r="VWJ15" s="248"/>
      <c r="VWR15" s="75"/>
      <c r="VWU15" s="248"/>
      <c r="VXC15" s="75"/>
      <c r="VXF15" s="248"/>
      <c r="VXN15" s="75"/>
      <c r="VXQ15" s="248"/>
      <c r="VXY15" s="75"/>
      <c r="VYB15" s="248"/>
      <c r="VYJ15" s="75"/>
      <c r="VYM15" s="248"/>
      <c r="VYU15" s="75"/>
      <c r="VYX15" s="248"/>
      <c r="VZF15" s="75"/>
      <c r="VZI15" s="248"/>
      <c r="VZQ15" s="75"/>
      <c r="VZT15" s="248"/>
      <c r="WAB15" s="75"/>
      <c r="WAE15" s="248"/>
      <c r="WAM15" s="75"/>
      <c r="WAP15" s="248"/>
      <c r="WAX15" s="75"/>
      <c r="WBA15" s="248"/>
      <c r="WBI15" s="75"/>
      <c r="WBL15" s="248"/>
      <c r="WBT15" s="75"/>
      <c r="WBW15" s="248"/>
      <c r="WCE15" s="75"/>
      <c r="WCH15" s="248"/>
      <c r="WCP15" s="75"/>
      <c r="WCS15" s="248"/>
      <c r="WDA15" s="75"/>
      <c r="WDD15" s="248"/>
      <c r="WDL15" s="75"/>
      <c r="WDO15" s="248"/>
      <c r="WDW15" s="75"/>
      <c r="WDZ15" s="248"/>
      <c r="WEH15" s="75"/>
      <c r="WEK15" s="248"/>
      <c r="WES15" s="75"/>
      <c r="WEV15" s="248"/>
      <c r="WFD15" s="75"/>
      <c r="WFG15" s="248"/>
      <c r="WFO15" s="75"/>
      <c r="WFR15" s="248"/>
      <c r="WFZ15" s="75"/>
      <c r="WGC15" s="248"/>
      <c r="WGK15" s="75"/>
      <c r="WGN15" s="248"/>
      <c r="WGV15" s="75"/>
      <c r="WGY15" s="248"/>
      <c r="WHG15" s="75"/>
      <c r="WHJ15" s="248"/>
      <c r="WHR15" s="75"/>
      <c r="WHU15" s="248"/>
      <c r="WIC15" s="75"/>
      <c r="WIF15" s="248"/>
      <c r="WIN15" s="75"/>
      <c r="WIQ15" s="248"/>
      <c r="WIY15" s="75"/>
      <c r="WJB15" s="248"/>
      <c r="WJJ15" s="75"/>
      <c r="WJM15" s="248"/>
      <c r="WJU15" s="75"/>
      <c r="WJX15" s="248"/>
      <c r="WKF15" s="75"/>
      <c r="WKI15" s="248"/>
      <c r="WKQ15" s="75"/>
      <c r="WKT15" s="248"/>
      <c r="WLB15" s="75"/>
      <c r="WLE15" s="248"/>
      <c r="WLM15" s="75"/>
      <c r="WLP15" s="248"/>
      <c r="WLX15" s="75"/>
      <c r="WMA15" s="248"/>
      <c r="WMI15" s="75"/>
      <c r="WML15" s="248"/>
      <c r="WMT15" s="75"/>
      <c r="WMW15" s="248"/>
      <c r="WNE15" s="75"/>
      <c r="WNH15" s="248"/>
      <c r="WNP15" s="75"/>
      <c r="WNS15" s="248"/>
      <c r="WOA15" s="75"/>
      <c r="WOD15" s="248"/>
      <c r="WOL15" s="75"/>
      <c r="WOO15" s="248"/>
      <c r="WOW15" s="75"/>
      <c r="WOZ15" s="248"/>
      <c r="WPH15" s="75"/>
      <c r="WPK15" s="248"/>
      <c r="WPS15" s="75"/>
      <c r="WPV15" s="248"/>
      <c r="WQD15" s="75"/>
      <c r="WQG15" s="248"/>
      <c r="WQO15" s="75"/>
      <c r="WQR15" s="248"/>
      <c r="WQZ15" s="75"/>
      <c r="WRC15" s="248"/>
      <c r="WRK15" s="75"/>
      <c r="WRN15" s="248"/>
      <c r="WRV15" s="75"/>
      <c r="WRY15" s="248"/>
      <c r="WSG15" s="75"/>
      <c r="WSJ15" s="248"/>
      <c r="WSR15" s="75"/>
      <c r="WSU15" s="248"/>
      <c r="WTC15" s="75"/>
      <c r="WTF15" s="248"/>
      <c r="WTN15" s="75"/>
      <c r="WTQ15" s="248"/>
      <c r="WTY15" s="75"/>
      <c r="WUB15" s="248"/>
      <c r="WUJ15" s="75"/>
      <c r="WUM15" s="248"/>
      <c r="WUU15" s="75"/>
      <c r="WUX15" s="248"/>
      <c r="WVF15" s="75"/>
      <c r="WVI15" s="248"/>
      <c r="WVQ15" s="75"/>
      <c r="WVT15" s="248"/>
      <c r="WWB15" s="75"/>
      <c r="WWE15" s="248"/>
      <c r="WWM15" s="75"/>
      <c r="WWP15" s="248"/>
      <c r="WWX15" s="75"/>
      <c r="WXA15" s="248"/>
      <c r="WXI15" s="75"/>
      <c r="WXL15" s="248"/>
      <c r="WXT15" s="75"/>
      <c r="WXW15" s="248"/>
      <c r="WYE15" s="75"/>
      <c r="WYH15" s="248"/>
      <c r="WYP15" s="75"/>
      <c r="WYS15" s="248"/>
      <c r="WZA15" s="75"/>
      <c r="WZD15" s="248"/>
      <c r="WZL15" s="75"/>
      <c r="WZO15" s="248"/>
      <c r="WZW15" s="75"/>
      <c r="WZZ15" s="248"/>
      <c r="XAH15" s="75"/>
      <c r="XAK15" s="248"/>
      <c r="XAS15" s="75"/>
      <c r="XAV15" s="248"/>
      <c r="XBD15" s="75"/>
      <c r="XBG15" s="248"/>
      <c r="XBO15" s="75"/>
      <c r="XBR15" s="248"/>
      <c r="XBZ15" s="75"/>
      <c r="XCC15" s="248"/>
      <c r="XCK15" s="75"/>
      <c r="XCN15" s="248"/>
      <c r="XCV15" s="75"/>
      <c r="XCY15" s="248"/>
      <c r="XDG15" s="75"/>
      <c r="XDJ15" s="248"/>
      <c r="XDR15" s="75"/>
      <c r="XDU15" s="248"/>
      <c r="XEC15" s="75"/>
      <c r="XEF15" s="248"/>
      <c r="XEN15" s="75"/>
      <c r="XEQ15" s="248"/>
      <c r="XEY15" s="75"/>
      <c r="XFB15" s="248"/>
    </row>
    <row r="16" spans="1:1023 1026:2046 2049:3072 3080:4095 4103:5118 5126:6141 6149:7164 7172:8187 8195:9210 9218:10233 10241:11264 11267:12287 12290:13310 13313:14336 14344:15359 15367:16382" s="247" customFormat="1">
      <c r="A16" s="34">
        <v>66</v>
      </c>
      <c r="B16" s="34" t="s">
        <v>5</v>
      </c>
      <c r="C16" s="245" t="s">
        <v>6</v>
      </c>
      <c r="D16" s="34" t="s">
        <v>7</v>
      </c>
      <c r="E16" s="34" t="s">
        <v>6</v>
      </c>
      <c r="F16" s="34" t="s">
        <v>6</v>
      </c>
      <c r="G16" s="34" t="s">
        <v>6</v>
      </c>
      <c r="H16" s="34" t="s">
        <v>6</v>
      </c>
      <c r="I16" s="34" t="s">
        <v>6</v>
      </c>
      <c r="J16" s="34" t="s">
        <v>6</v>
      </c>
      <c r="K16" s="214" t="s">
        <v>1306</v>
      </c>
      <c r="N16" s="248"/>
      <c r="V16" s="75"/>
      <c r="Y16" s="248"/>
      <c r="AG16" s="75"/>
      <c r="AJ16" s="248"/>
      <c r="AR16" s="75"/>
      <c r="AU16" s="248"/>
      <c r="BC16" s="75"/>
      <c r="BF16" s="248"/>
      <c r="BN16" s="75"/>
      <c r="BQ16" s="248"/>
      <c r="BY16" s="75"/>
      <c r="CB16" s="248"/>
      <c r="CJ16" s="75"/>
      <c r="CM16" s="248"/>
      <c r="CU16" s="75"/>
      <c r="CX16" s="248"/>
      <c r="DF16" s="75"/>
      <c r="DI16" s="248"/>
      <c r="DQ16" s="75"/>
      <c r="DT16" s="248"/>
      <c r="EB16" s="75"/>
      <c r="EE16" s="248"/>
      <c r="EM16" s="75"/>
      <c r="EP16" s="248"/>
      <c r="EX16" s="75"/>
      <c r="FA16" s="248"/>
      <c r="FI16" s="75"/>
      <c r="FL16" s="248"/>
      <c r="FT16" s="75"/>
      <c r="FW16" s="248"/>
      <c r="GE16" s="75"/>
      <c r="GH16" s="248"/>
      <c r="GP16" s="75"/>
      <c r="GS16" s="248"/>
      <c r="HA16" s="75"/>
      <c r="HD16" s="248"/>
      <c r="HL16" s="75"/>
      <c r="HO16" s="248"/>
      <c r="HW16" s="75"/>
      <c r="HZ16" s="248"/>
      <c r="IH16" s="75"/>
      <c r="IK16" s="248"/>
      <c r="IS16" s="75"/>
      <c r="IV16" s="248"/>
      <c r="JD16" s="75"/>
      <c r="JG16" s="248"/>
      <c r="JO16" s="75"/>
      <c r="JR16" s="248"/>
      <c r="JZ16" s="75"/>
      <c r="KC16" s="248"/>
      <c r="KK16" s="75"/>
      <c r="KN16" s="248"/>
      <c r="KV16" s="75"/>
      <c r="KY16" s="248"/>
      <c r="LG16" s="75"/>
      <c r="LJ16" s="248"/>
      <c r="LR16" s="75"/>
      <c r="LU16" s="248"/>
      <c r="MC16" s="75"/>
      <c r="MF16" s="248"/>
      <c r="MN16" s="75"/>
      <c r="MQ16" s="248"/>
      <c r="MY16" s="75"/>
      <c r="NB16" s="248"/>
      <c r="NJ16" s="75"/>
      <c r="NM16" s="248"/>
      <c r="NU16" s="75"/>
      <c r="NX16" s="248"/>
      <c r="OF16" s="75"/>
      <c r="OI16" s="248"/>
      <c r="OQ16" s="75"/>
      <c r="OT16" s="248"/>
      <c r="PB16" s="75"/>
      <c r="PE16" s="248"/>
      <c r="PM16" s="75"/>
      <c r="PP16" s="248"/>
      <c r="PX16" s="75"/>
      <c r="QA16" s="248"/>
      <c r="QI16" s="75"/>
      <c r="QL16" s="248"/>
      <c r="QT16" s="75"/>
      <c r="QW16" s="248"/>
      <c r="RE16" s="75"/>
      <c r="RH16" s="248"/>
      <c r="RP16" s="75"/>
      <c r="RS16" s="248"/>
      <c r="SA16" s="75"/>
      <c r="SD16" s="248"/>
      <c r="SL16" s="75"/>
      <c r="SO16" s="248"/>
      <c r="SW16" s="75"/>
      <c r="SZ16" s="248"/>
      <c r="TH16" s="75"/>
      <c r="TK16" s="248"/>
      <c r="TS16" s="75"/>
      <c r="TV16" s="248"/>
      <c r="UD16" s="75"/>
      <c r="UG16" s="248"/>
      <c r="UO16" s="75"/>
      <c r="UR16" s="248"/>
      <c r="UZ16" s="75"/>
      <c r="VC16" s="248"/>
      <c r="VK16" s="75"/>
      <c r="VN16" s="248"/>
      <c r="VV16" s="75"/>
      <c r="VY16" s="248"/>
      <c r="WG16" s="75"/>
      <c r="WJ16" s="248"/>
      <c r="WR16" s="75"/>
      <c r="WU16" s="248"/>
      <c r="XC16" s="75"/>
      <c r="XF16" s="248"/>
      <c r="XN16" s="75"/>
      <c r="XQ16" s="248"/>
      <c r="XY16" s="75"/>
      <c r="YB16" s="248"/>
      <c r="YJ16" s="75"/>
      <c r="YM16" s="248"/>
      <c r="YU16" s="75"/>
      <c r="YX16" s="248"/>
      <c r="ZF16" s="75"/>
      <c r="ZI16" s="248"/>
      <c r="ZQ16" s="75"/>
      <c r="ZT16" s="248"/>
      <c r="AAB16" s="75"/>
      <c r="AAE16" s="248"/>
      <c r="AAM16" s="75"/>
      <c r="AAP16" s="248"/>
      <c r="AAX16" s="75"/>
      <c r="ABA16" s="248"/>
      <c r="ABI16" s="75"/>
      <c r="ABL16" s="248"/>
      <c r="ABT16" s="75"/>
      <c r="ABW16" s="248"/>
      <c r="ACE16" s="75"/>
      <c r="ACH16" s="248"/>
      <c r="ACP16" s="75"/>
      <c r="ACS16" s="248"/>
      <c r="ADA16" s="75"/>
      <c r="ADD16" s="248"/>
      <c r="ADL16" s="75"/>
      <c r="ADO16" s="248"/>
      <c r="ADW16" s="75"/>
      <c r="ADZ16" s="248"/>
      <c r="AEH16" s="75"/>
      <c r="AEK16" s="248"/>
      <c r="AES16" s="75"/>
      <c r="AEV16" s="248"/>
      <c r="AFD16" s="75"/>
      <c r="AFG16" s="248"/>
      <c r="AFO16" s="75"/>
      <c r="AFR16" s="248"/>
      <c r="AFZ16" s="75"/>
      <c r="AGC16" s="248"/>
      <c r="AGK16" s="75"/>
      <c r="AGN16" s="248"/>
      <c r="AGV16" s="75"/>
      <c r="AGY16" s="248"/>
      <c r="AHG16" s="75"/>
      <c r="AHJ16" s="248"/>
      <c r="AHR16" s="75"/>
      <c r="AHU16" s="248"/>
      <c r="AIC16" s="75"/>
      <c r="AIF16" s="248"/>
      <c r="AIN16" s="75"/>
      <c r="AIQ16" s="248"/>
      <c r="AIY16" s="75"/>
      <c r="AJB16" s="248"/>
      <c r="AJJ16" s="75"/>
      <c r="AJM16" s="248"/>
      <c r="AJU16" s="75"/>
      <c r="AJX16" s="248"/>
      <c r="AKF16" s="75"/>
      <c r="AKI16" s="248"/>
      <c r="AKQ16" s="75"/>
      <c r="AKT16" s="248"/>
      <c r="ALB16" s="75"/>
      <c r="ALE16" s="248"/>
      <c r="ALM16" s="75"/>
      <c r="ALP16" s="248"/>
      <c r="ALX16" s="75"/>
      <c r="AMA16" s="248"/>
      <c r="AMI16" s="75"/>
      <c r="AML16" s="248"/>
      <c r="AMT16" s="75"/>
      <c r="AMW16" s="248"/>
      <c r="ANE16" s="75"/>
      <c r="ANH16" s="248"/>
      <c r="ANP16" s="75"/>
      <c r="ANS16" s="248"/>
      <c r="AOA16" s="75"/>
      <c r="AOD16" s="248"/>
      <c r="AOL16" s="75"/>
      <c r="AOO16" s="248"/>
      <c r="AOW16" s="75"/>
      <c r="AOZ16" s="248"/>
      <c r="APH16" s="75"/>
      <c r="APK16" s="248"/>
      <c r="APS16" s="75"/>
      <c r="APV16" s="248"/>
      <c r="AQD16" s="75"/>
      <c r="AQG16" s="248"/>
      <c r="AQO16" s="75"/>
      <c r="AQR16" s="248"/>
      <c r="AQZ16" s="75"/>
      <c r="ARC16" s="248"/>
      <c r="ARK16" s="75"/>
      <c r="ARN16" s="248"/>
      <c r="ARV16" s="75"/>
      <c r="ARY16" s="248"/>
      <c r="ASG16" s="75"/>
      <c r="ASJ16" s="248"/>
      <c r="ASR16" s="75"/>
      <c r="ASU16" s="248"/>
      <c r="ATC16" s="75"/>
      <c r="ATF16" s="248"/>
      <c r="ATN16" s="75"/>
      <c r="ATQ16" s="248"/>
      <c r="ATY16" s="75"/>
      <c r="AUB16" s="248"/>
      <c r="AUJ16" s="75"/>
      <c r="AUM16" s="248"/>
      <c r="AUU16" s="75"/>
      <c r="AUX16" s="248"/>
      <c r="AVF16" s="75"/>
      <c r="AVI16" s="248"/>
      <c r="AVQ16" s="75"/>
      <c r="AVT16" s="248"/>
      <c r="AWB16" s="75"/>
      <c r="AWE16" s="248"/>
      <c r="AWM16" s="75"/>
      <c r="AWP16" s="248"/>
      <c r="AWX16" s="75"/>
      <c r="AXA16" s="248"/>
      <c r="AXI16" s="75"/>
      <c r="AXL16" s="248"/>
      <c r="AXT16" s="75"/>
      <c r="AXW16" s="248"/>
      <c r="AYE16" s="75"/>
      <c r="AYH16" s="248"/>
      <c r="AYP16" s="75"/>
      <c r="AYS16" s="248"/>
      <c r="AZA16" s="75"/>
      <c r="AZD16" s="248"/>
      <c r="AZL16" s="75"/>
      <c r="AZO16" s="248"/>
      <c r="AZW16" s="75"/>
      <c r="AZZ16" s="248"/>
      <c r="BAH16" s="75"/>
      <c r="BAK16" s="248"/>
      <c r="BAS16" s="75"/>
      <c r="BAV16" s="248"/>
      <c r="BBD16" s="75"/>
      <c r="BBG16" s="248"/>
      <c r="BBO16" s="75"/>
      <c r="BBR16" s="248"/>
      <c r="BBZ16" s="75"/>
      <c r="BCC16" s="248"/>
      <c r="BCK16" s="75"/>
      <c r="BCN16" s="248"/>
      <c r="BCV16" s="75"/>
      <c r="BCY16" s="248"/>
      <c r="BDG16" s="75"/>
      <c r="BDJ16" s="248"/>
      <c r="BDR16" s="75"/>
      <c r="BDU16" s="248"/>
      <c r="BEC16" s="75"/>
      <c r="BEF16" s="248"/>
      <c r="BEN16" s="75"/>
      <c r="BEQ16" s="248"/>
      <c r="BEY16" s="75"/>
      <c r="BFB16" s="248"/>
      <c r="BFJ16" s="75"/>
      <c r="BFM16" s="248"/>
      <c r="BFU16" s="75"/>
      <c r="BFX16" s="248"/>
      <c r="BGF16" s="75"/>
      <c r="BGI16" s="248"/>
      <c r="BGQ16" s="75"/>
      <c r="BGT16" s="248"/>
      <c r="BHB16" s="75"/>
      <c r="BHE16" s="248"/>
      <c r="BHM16" s="75"/>
      <c r="BHP16" s="248"/>
      <c r="BHX16" s="75"/>
      <c r="BIA16" s="248"/>
      <c r="BII16" s="75"/>
      <c r="BIL16" s="248"/>
      <c r="BIT16" s="75"/>
      <c r="BIW16" s="248"/>
      <c r="BJE16" s="75"/>
      <c r="BJH16" s="248"/>
      <c r="BJP16" s="75"/>
      <c r="BJS16" s="248"/>
      <c r="BKA16" s="75"/>
      <c r="BKD16" s="248"/>
      <c r="BKL16" s="75"/>
      <c r="BKO16" s="248"/>
      <c r="BKW16" s="75"/>
      <c r="BKZ16" s="248"/>
      <c r="BLH16" s="75"/>
      <c r="BLK16" s="248"/>
      <c r="BLS16" s="75"/>
      <c r="BLV16" s="248"/>
      <c r="BMD16" s="75"/>
      <c r="BMG16" s="248"/>
      <c r="BMO16" s="75"/>
      <c r="BMR16" s="248"/>
      <c r="BMZ16" s="75"/>
      <c r="BNC16" s="248"/>
      <c r="BNK16" s="75"/>
      <c r="BNN16" s="248"/>
      <c r="BNV16" s="75"/>
      <c r="BNY16" s="248"/>
      <c r="BOG16" s="75"/>
      <c r="BOJ16" s="248"/>
      <c r="BOR16" s="75"/>
      <c r="BOU16" s="248"/>
      <c r="BPC16" s="75"/>
      <c r="BPF16" s="248"/>
      <c r="BPN16" s="75"/>
      <c r="BPQ16" s="248"/>
      <c r="BPY16" s="75"/>
      <c r="BQB16" s="248"/>
      <c r="BQJ16" s="75"/>
      <c r="BQM16" s="248"/>
      <c r="BQU16" s="75"/>
      <c r="BQX16" s="248"/>
      <c r="BRF16" s="75"/>
      <c r="BRI16" s="248"/>
      <c r="BRQ16" s="75"/>
      <c r="BRT16" s="248"/>
      <c r="BSB16" s="75"/>
      <c r="BSE16" s="248"/>
      <c r="BSM16" s="75"/>
      <c r="BSP16" s="248"/>
      <c r="BSX16" s="75"/>
      <c r="BTA16" s="248"/>
      <c r="BTI16" s="75"/>
      <c r="BTL16" s="248"/>
      <c r="BTT16" s="75"/>
      <c r="BTW16" s="248"/>
      <c r="BUE16" s="75"/>
      <c r="BUH16" s="248"/>
      <c r="BUP16" s="75"/>
      <c r="BUS16" s="248"/>
      <c r="BVA16" s="75"/>
      <c r="BVD16" s="248"/>
      <c r="BVL16" s="75"/>
      <c r="BVO16" s="248"/>
      <c r="BVW16" s="75"/>
      <c r="BVZ16" s="248"/>
      <c r="BWH16" s="75"/>
      <c r="BWK16" s="248"/>
      <c r="BWS16" s="75"/>
      <c r="BWV16" s="248"/>
      <c r="BXD16" s="75"/>
      <c r="BXG16" s="248"/>
      <c r="BXO16" s="75"/>
      <c r="BXR16" s="248"/>
      <c r="BXZ16" s="75"/>
      <c r="BYC16" s="248"/>
      <c r="BYK16" s="75"/>
      <c r="BYN16" s="248"/>
      <c r="BYV16" s="75"/>
      <c r="BYY16" s="248"/>
      <c r="BZG16" s="75"/>
      <c r="BZJ16" s="248"/>
      <c r="BZR16" s="75"/>
      <c r="BZU16" s="248"/>
      <c r="CAC16" s="75"/>
      <c r="CAF16" s="248"/>
      <c r="CAN16" s="75"/>
      <c r="CAQ16" s="248"/>
      <c r="CAY16" s="75"/>
      <c r="CBB16" s="248"/>
      <c r="CBJ16" s="75"/>
      <c r="CBM16" s="248"/>
      <c r="CBU16" s="75"/>
      <c r="CBX16" s="248"/>
      <c r="CCF16" s="75"/>
      <c r="CCI16" s="248"/>
      <c r="CCQ16" s="75"/>
      <c r="CCT16" s="248"/>
      <c r="CDB16" s="75"/>
      <c r="CDE16" s="248"/>
      <c r="CDM16" s="75"/>
      <c r="CDP16" s="248"/>
      <c r="CDX16" s="75"/>
      <c r="CEA16" s="248"/>
      <c r="CEI16" s="75"/>
      <c r="CEL16" s="248"/>
      <c r="CET16" s="75"/>
      <c r="CEW16" s="248"/>
      <c r="CFE16" s="75"/>
      <c r="CFH16" s="248"/>
      <c r="CFP16" s="75"/>
      <c r="CFS16" s="248"/>
      <c r="CGA16" s="75"/>
      <c r="CGD16" s="248"/>
      <c r="CGL16" s="75"/>
      <c r="CGO16" s="248"/>
      <c r="CGW16" s="75"/>
      <c r="CGZ16" s="248"/>
      <c r="CHH16" s="75"/>
      <c r="CHK16" s="248"/>
      <c r="CHS16" s="75"/>
      <c r="CHV16" s="248"/>
      <c r="CID16" s="75"/>
      <c r="CIG16" s="248"/>
      <c r="CIO16" s="75"/>
      <c r="CIR16" s="248"/>
      <c r="CIZ16" s="75"/>
      <c r="CJC16" s="248"/>
      <c r="CJK16" s="75"/>
      <c r="CJN16" s="248"/>
      <c r="CJV16" s="75"/>
      <c r="CJY16" s="248"/>
      <c r="CKG16" s="75"/>
      <c r="CKJ16" s="248"/>
      <c r="CKR16" s="75"/>
      <c r="CKU16" s="248"/>
      <c r="CLC16" s="75"/>
      <c r="CLF16" s="248"/>
      <c r="CLN16" s="75"/>
      <c r="CLQ16" s="248"/>
      <c r="CLY16" s="75"/>
      <c r="CMB16" s="248"/>
      <c r="CMJ16" s="75"/>
      <c r="CMM16" s="248"/>
      <c r="CMU16" s="75"/>
      <c r="CMX16" s="248"/>
      <c r="CNF16" s="75"/>
      <c r="CNI16" s="248"/>
      <c r="CNQ16" s="75"/>
      <c r="CNT16" s="248"/>
      <c r="COB16" s="75"/>
      <c r="COE16" s="248"/>
      <c r="COM16" s="75"/>
      <c r="COP16" s="248"/>
      <c r="COX16" s="75"/>
      <c r="CPA16" s="248"/>
      <c r="CPI16" s="75"/>
      <c r="CPL16" s="248"/>
      <c r="CPT16" s="75"/>
      <c r="CPW16" s="248"/>
      <c r="CQE16" s="75"/>
      <c r="CQH16" s="248"/>
      <c r="CQP16" s="75"/>
      <c r="CQS16" s="248"/>
      <c r="CRA16" s="75"/>
      <c r="CRD16" s="248"/>
      <c r="CRL16" s="75"/>
      <c r="CRO16" s="248"/>
      <c r="CRW16" s="75"/>
      <c r="CRZ16" s="248"/>
      <c r="CSH16" s="75"/>
      <c r="CSK16" s="248"/>
      <c r="CSS16" s="75"/>
      <c r="CSV16" s="248"/>
      <c r="CTD16" s="75"/>
      <c r="CTG16" s="248"/>
      <c r="CTO16" s="75"/>
      <c r="CTR16" s="248"/>
      <c r="CTZ16" s="75"/>
      <c r="CUC16" s="248"/>
      <c r="CUK16" s="75"/>
      <c r="CUN16" s="248"/>
      <c r="CUV16" s="75"/>
      <c r="CUY16" s="248"/>
      <c r="CVG16" s="75"/>
      <c r="CVJ16" s="248"/>
      <c r="CVR16" s="75"/>
      <c r="CVU16" s="248"/>
      <c r="CWC16" s="75"/>
      <c r="CWF16" s="248"/>
      <c r="CWN16" s="75"/>
      <c r="CWQ16" s="248"/>
      <c r="CWY16" s="75"/>
      <c r="CXB16" s="248"/>
      <c r="CXJ16" s="75"/>
      <c r="CXM16" s="248"/>
      <c r="CXU16" s="75"/>
      <c r="CXX16" s="248"/>
      <c r="CYF16" s="75"/>
      <c r="CYI16" s="248"/>
      <c r="CYQ16" s="75"/>
      <c r="CYT16" s="248"/>
      <c r="CZB16" s="75"/>
      <c r="CZE16" s="248"/>
      <c r="CZM16" s="75"/>
      <c r="CZP16" s="248"/>
      <c r="CZX16" s="75"/>
      <c r="DAA16" s="248"/>
      <c r="DAI16" s="75"/>
      <c r="DAL16" s="248"/>
      <c r="DAT16" s="75"/>
      <c r="DAW16" s="248"/>
      <c r="DBE16" s="75"/>
      <c r="DBH16" s="248"/>
      <c r="DBP16" s="75"/>
      <c r="DBS16" s="248"/>
      <c r="DCA16" s="75"/>
      <c r="DCD16" s="248"/>
      <c r="DCL16" s="75"/>
      <c r="DCO16" s="248"/>
      <c r="DCW16" s="75"/>
      <c r="DCZ16" s="248"/>
      <c r="DDH16" s="75"/>
      <c r="DDK16" s="248"/>
      <c r="DDS16" s="75"/>
      <c r="DDV16" s="248"/>
      <c r="DED16" s="75"/>
      <c r="DEG16" s="248"/>
      <c r="DEO16" s="75"/>
      <c r="DER16" s="248"/>
      <c r="DEZ16" s="75"/>
      <c r="DFC16" s="248"/>
      <c r="DFK16" s="75"/>
      <c r="DFN16" s="248"/>
      <c r="DFV16" s="75"/>
      <c r="DFY16" s="248"/>
      <c r="DGG16" s="75"/>
      <c r="DGJ16" s="248"/>
      <c r="DGR16" s="75"/>
      <c r="DGU16" s="248"/>
      <c r="DHC16" s="75"/>
      <c r="DHF16" s="248"/>
      <c r="DHN16" s="75"/>
      <c r="DHQ16" s="248"/>
      <c r="DHY16" s="75"/>
      <c r="DIB16" s="248"/>
      <c r="DIJ16" s="75"/>
      <c r="DIM16" s="248"/>
      <c r="DIU16" s="75"/>
      <c r="DIX16" s="248"/>
      <c r="DJF16" s="75"/>
      <c r="DJI16" s="248"/>
      <c r="DJQ16" s="75"/>
      <c r="DJT16" s="248"/>
      <c r="DKB16" s="75"/>
      <c r="DKE16" s="248"/>
      <c r="DKM16" s="75"/>
      <c r="DKP16" s="248"/>
      <c r="DKX16" s="75"/>
      <c r="DLA16" s="248"/>
      <c r="DLI16" s="75"/>
      <c r="DLL16" s="248"/>
      <c r="DLT16" s="75"/>
      <c r="DLW16" s="248"/>
      <c r="DME16" s="75"/>
      <c r="DMH16" s="248"/>
      <c r="DMP16" s="75"/>
      <c r="DMS16" s="248"/>
      <c r="DNA16" s="75"/>
      <c r="DND16" s="248"/>
      <c r="DNL16" s="75"/>
      <c r="DNO16" s="248"/>
      <c r="DNW16" s="75"/>
      <c r="DNZ16" s="248"/>
      <c r="DOH16" s="75"/>
      <c r="DOK16" s="248"/>
      <c r="DOS16" s="75"/>
      <c r="DOV16" s="248"/>
      <c r="DPD16" s="75"/>
      <c r="DPG16" s="248"/>
      <c r="DPO16" s="75"/>
      <c r="DPR16" s="248"/>
      <c r="DPZ16" s="75"/>
      <c r="DQC16" s="248"/>
      <c r="DQK16" s="75"/>
      <c r="DQN16" s="248"/>
      <c r="DQV16" s="75"/>
      <c r="DQY16" s="248"/>
      <c r="DRG16" s="75"/>
      <c r="DRJ16" s="248"/>
      <c r="DRR16" s="75"/>
      <c r="DRU16" s="248"/>
      <c r="DSC16" s="75"/>
      <c r="DSF16" s="248"/>
      <c r="DSN16" s="75"/>
      <c r="DSQ16" s="248"/>
      <c r="DSY16" s="75"/>
      <c r="DTB16" s="248"/>
      <c r="DTJ16" s="75"/>
      <c r="DTM16" s="248"/>
      <c r="DTU16" s="75"/>
      <c r="DTX16" s="248"/>
      <c r="DUF16" s="75"/>
      <c r="DUI16" s="248"/>
      <c r="DUQ16" s="75"/>
      <c r="DUT16" s="248"/>
      <c r="DVB16" s="75"/>
      <c r="DVE16" s="248"/>
      <c r="DVM16" s="75"/>
      <c r="DVP16" s="248"/>
      <c r="DVX16" s="75"/>
      <c r="DWA16" s="248"/>
      <c r="DWI16" s="75"/>
      <c r="DWL16" s="248"/>
      <c r="DWT16" s="75"/>
      <c r="DWW16" s="248"/>
      <c r="DXE16" s="75"/>
      <c r="DXH16" s="248"/>
      <c r="DXP16" s="75"/>
      <c r="DXS16" s="248"/>
      <c r="DYA16" s="75"/>
      <c r="DYD16" s="248"/>
      <c r="DYL16" s="75"/>
      <c r="DYO16" s="248"/>
      <c r="DYW16" s="75"/>
      <c r="DYZ16" s="248"/>
      <c r="DZH16" s="75"/>
      <c r="DZK16" s="248"/>
      <c r="DZS16" s="75"/>
      <c r="DZV16" s="248"/>
      <c r="EAD16" s="75"/>
      <c r="EAG16" s="248"/>
      <c r="EAO16" s="75"/>
      <c r="EAR16" s="248"/>
      <c r="EAZ16" s="75"/>
      <c r="EBC16" s="248"/>
      <c r="EBK16" s="75"/>
      <c r="EBN16" s="248"/>
      <c r="EBV16" s="75"/>
      <c r="EBY16" s="248"/>
      <c r="ECG16" s="75"/>
      <c r="ECJ16" s="248"/>
      <c r="ECR16" s="75"/>
      <c r="ECU16" s="248"/>
      <c r="EDC16" s="75"/>
      <c r="EDF16" s="248"/>
      <c r="EDN16" s="75"/>
      <c r="EDQ16" s="248"/>
      <c r="EDY16" s="75"/>
      <c r="EEB16" s="248"/>
      <c r="EEJ16" s="75"/>
      <c r="EEM16" s="248"/>
      <c r="EEU16" s="75"/>
      <c r="EEX16" s="248"/>
      <c r="EFF16" s="75"/>
      <c r="EFI16" s="248"/>
      <c r="EFQ16" s="75"/>
      <c r="EFT16" s="248"/>
      <c r="EGB16" s="75"/>
      <c r="EGE16" s="248"/>
      <c r="EGM16" s="75"/>
      <c r="EGP16" s="248"/>
      <c r="EGX16" s="75"/>
      <c r="EHA16" s="248"/>
      <c r="EHI16" s="75"/>
      <c r="EHL16" s="248"/>
      <c r="EHT16" s="75"/>
      <c r="EHW16" s="248"/>
      <c r="EIE16" s="75"/>
      <c r="EIH16" s="248"/>
      <c r="EIP16" s="75"/>
      <c r="EIS16" s="248"/>
      <c r="EJA16" s="75"/>
      <c r="EJD16" s="248"/>
      <c r="EJL16" s="75"/>
      <c r="EJO16" s="248"/>
      <c r="EJW16" s="75"/>
      <c r="EJZ16" s="248"/>
      <c r="EKH16" s="75"/>
      <c r="EKK16" s="248"/>
      <c r="EKS16" s="75"/>
      <c r="EKV16" s="248"/>
      <c r="ELD16" s="75"/>
      <c r="ELG16" s="248"/>
      <c r="ELO16" s="75"/>
      <c r="ELR16" s="248"/>
      <c r="ELZ16" s="75"/>
      <c r="EMC16" s="248"/>
      <c r="EMK16" s="75"/>
      <c r="EMN16" s="248"/>
      <c r="EMV16" s="75"/>
      <c r="EMY16" s="248"/>
      <c r="ENG16" s="75"/>
      <c r="ENJ16" s="248"/>
      <c r="ENR16" s="75"/>
      <c r="ENU16" s="248"/>
      <c r="EOC16" s="75"/>
      <c r="EOF16" s="248"/>
      <c r="EON16" s="75"/>
      <c r="EOQ16" s="248"/>
      <c r="EOY16" s="75"/>
      <c r="EPB16" s="248"/>
      <c r="EPJ16" s="75"/>
      <c r="EPM16" s="248"/>
      <c r="EPU16" s="75"/>
      <c r="EPX16" s="248"/>
      <c r="EQF16" s="75"/>
      <c r="EQI16" s="248"/>
      <c r="EQQ16" s="75"/>
      <c r="EQT16" s="248"/>
      <c r="ERB16" s="75"/>
      <c r="ERE16" s="248"/>
      <c r="ERM16" s="75"/>
      <c r="ERP16" s="248"/>
      <c r="ERX16" s="75"/>
      <c r="ESA16" s="248"/>
      <c r="ESI16" s="75"/>
      <c r="ESL16" s="248"/>
      <c r="EST16" s="75"/>
      <c r="ESW16" s="248"/>
      <c r="ETE16" s="75"/>
      <c r="ETH16" s="248"/>
      <c r="ETP16" s="75"/>
      <c r="ETS16" s="248"/>
      <c r="EUA16" s="75"/>
      <c r="EUD16" s="248"/>
      <c r="EUL16" s="75"/>
      <c r="EUO16" s="248"/>
      <c r="EUW16" s="75"/>
      <c r="EUZ16" s="248"/>
      <c r="EVH16" s="75"/>
      <c r="EVK16" s="248"/>
      <c r="EVS16" s="75"/>
      <c r="EVV16" s="248"/>
      <c r="EWD16" s="75"/>
      <c r="EWG16" s="248"/>
      <c r="EWO16" s="75"/>
      <c r="EWR16" s="248"/>
      <c r="EWZ16" s="75"/>
      <c r="EXC16" s="248"/>
      <c r="EXK16" s="75"/>
      <c r="EXN16" s="248"/>
      <c r="EXV16" s="75"/>
      <c r="EXY16" s="248"/>
      <c r="EYG16" s="75"/>
      <c r="EYJ16" s="248"/>
      <c r="EYR16" s="75"/>
      <c r="EYU16" s="248"/>
      <c r="EZC16" s="75"/>
      <c r="EZF16" s="248"/>
      <c r="EZN16" s="75"/>
      <c r="EZQ16" s="248"/>
      <c r="EZY16" s="75"/>
      <c r="FAB16" s="248"/>
      <c r="FAJ16" s="75"/>
      <c r="FAM16" s="248"/>
      <c r="FAU16" s="75"/>
      <c r="FAX16" s="248"/>
      <c r="FBF16" s="75"/>
      <c r="FBI16" s="248"/>
      <c r="FBQ16" s="75"/>
      <c r="FBT16" s="248"/>
      <c r="FCB16" s="75"/>
      <c r="FCE16" s="248"/>
      <c r="FCM16" s="75"/>
      <c r="FCP16" s="248"/>
      <c r="FCX16" s="75"/>
      <c r="FDA16" s="248"/>
      <c r="FDI16" s="75"/>
      <c r="FDL16" s="248"/>
      <c r="FDT16" s="75"/>
      <c r="FDW16" s="248"/>
      <c r="FEE16" s="75"/>
      <c r="FEH16" s="248"/>
      <c r="FEP16" s="75"/>
      <c r="FES16" s="248"/>
      <c r="FFA16" s="75"/>
      <c r="FFD16" s="248"/>
      <c r="FFL16" s="75"/>
      <c r="FFO16" s="248"/>
      <c r="FFW16" s="75"/>
      <c r="FFZ16" s="248"/>
      <c r="FGH16" s="75"/>
      <c r="FGK16" s="248"/>
      <c r="FGS16" s="75"/>
      <c r="FGV16" s="248"/>
      <c r="FHD16" s="75"/>
      <c r="FHG16" s="248"/>
      <c r="FHO16" s="75"/>
      <c r="FHR16" s="248"/>
      <c r="FHZ16" s="75"/>
      <c r="FIC16" s="248"/>
      <c r="FIK16" s="75"/>
      <c r="FIN16" s="248"/>
      <c r="FIV16" s="75"/>
      <c r="FIY16" s="248"/>
      <c r="FJG16" s="75"/>
      <c r="FJJ16" s="248"/>
      <c r="FJR16" s="75"/>
      <c r="FJU16" s="248"/>
      <c r="FKC16" s="75"/>
      <c r="FKF16" s="248"/>
      <c r="FKN16" s="75"/>
      <c r="FKQ16" s="248"/>
      <c r="FKY16" s="75"/>
      <c r="FLB16" s="248"/>
      <c r="FLJ16" s="75"/>
      <c r="FLM16" s="248"/>
      <c r="FLU16" s="75"/>
      <c r="FLX16" s="248"/>
      <c r="FMF16" s="75"/>
      <c r="FMI16" s="248"/>
      <c r="FMQ16" s="75"/>
      <c r="FMT16" s="248"/>
      <c r="FNB16" s="75"/>
      <c r="FNE16" s="248"/>
      <c r="FNM16" s="75"/>
      <c r="FNP16" s="248"/>
      <c r="FNX16" s="75"/>
      <c r="FOA16" s="248"/>
      <c r="FOI16" s="75"/>
      <c r="FOL16" s="248"/>
      <c r="FOT16" s="75"/>
      <c r="FOW16" s="248"/>
      <c r="FPE16" s="75"/>
      <c r="FPH16" s="248"/>
      <c r="FPP16" s="75"/>
      <c r="FPS16" s="248"/>
      <c r="FQA16" s="75"/>
      <c r="FQD16" s="248"/>
      <c r="FQL16" s="75"/>
      <c r="FQO16" s="248"/>
      <c r="FQW16" s="75"/>
      <c r="FQZ16" s="248"/>
      <c r="FRH16" s="75"/>
      <c r="FRK16" s="248"/>
      <c r="FRS16" s="75"/>
      <c r="FRV16" s="248"/>
      <c r="FSD16" s="75"/>
      <c r="FSG16" s="248"/>
      <c r="FSO16" s="75"/>
      <c r="FSR16" s="248"/>
      <c r="FSZ16" s="75"/>
      <c r="FTC16" s="248"/>
      <c r="FTK16" s="75"/>
      <c r="FTN16" s="248"/>
      <c r="FTV16" s="75"/>
      <c r="FTY16" s="248"/>
      <c r="FUG16" s="75"/>
      <c r="FUJ16" s="248"/>
      <c r="FUR16" s="75"/>
      <c r="FUU16" s="248"/>
      <c r="FVC16" s="75"/>
      <c r="FVF16" s="248"/>
      <c r="FVN16" s="75"/>
      <c r="FVQ16" s="248"/>
      <c r="FVY16" s="75"/>
      <c r="FWB16" s="248"/>
      <c r="FWJ16" s="75"/>
      <c r="FWM16" s="248"/>
      <c r="FWU16" s="75"/>
      <c r="FWX16" s="248"/>
      <c r="FXF16" s="75"/>
      <c r="FXI16" s="248"/>
      <c r="FXQ16" s="75"/>
      <c r="FXT16" s="248"/>
      <c r="FYB16" s="75"/>
      <c r="FYE16" s="248"/>
      <c r="FYM16" s="75"/>
      <c r="FYP16" s="248"/>
      <c r="FYX16" s="75"/>
      <c r="FZA16" s="248"/>
      <c r="FZI16" s="75"/>
      <c r="FZL16" s="248"/>
      <c r="FZT16" s="75"/>
      <c r="FZW16" s="248"/>
      <c r="GAE16" s="75"/>
      <c r="GAH16" s="248"/>
      <c r="GAP16" s="75"/>
      <c r="GAS16" s="248"/>
      <c r="GBA16" s="75"/>
      <c r="GBD16" s="248"/>
      <c r="GBL16" s="75"/>
      <c r="GBO16" s="248"/>
      <c r="GBW16" s="75"/>
      <c r="GBZ16" s="248"/>
      <c r="GCH16" s="75"/>
      <c r="GCK16" s="248"/>
      <c r="GCS16" s="75"/>
      <c r="GCV16" s="248"/>
      <c r="GDD16" s="75"/>
      <c r="GDG16" s="248"/>
      <c r="GDO16" s="75"/>
      <c r="GDR16" s="248"/>
      <c r="GDZ16" s="75"/>
      <c r="GEC16" s="248"/>
      <c r="GEK16" s="75"/>
      <c r="GEN16" s="248"/>
      <c r="GEV16" s="75"/>
      <c r="GEY16" s="248"/>
      <c r="GFG16" s="75"/>
      <c r="GFJ16" s="248"/>
      <c r="GFR16" s="75"/>
      <c r="GFU16" s="248"/>
      <c r="GGC16" s="75"/>
      <c r="GGF16" s="248"/>
      <c r="GGN16" s="75"/>
      <c r="GGQ16" s="248"/>
      <c r="GGY16" s="75"/>
      <c r="GHB16" s="248"/>
      <c r="GHJ16" s="75"/>
      <c r="GHM16" s="248"/>
      <c r="GHU16" s="75"/>
      <c r="GHX16" s="248"/>
      <c r="GIF16" s="75"/>
      <c r="GII16" s="248"/>
      <c r="GIQ16" s="75"/>
      <c r="GIT16" s="248"/>
      <c r="GJB16" s="75"/>
      <c r="GJE16" s="248"/>
      <c r="GJM16" s="75"/>
      <c r="GJP16" s="248"/>
      <c r="GJX16" s="75"/>
      <c r="GKA16" s="248"/>
      <c r="GKI16" s="75"/>
      <c r="GKL16" s="248"/>
      <c r="GKT16" s="75"/>
      <c r="GKW16" s="248"/>
      <c r="GLE16" s="75"/>
      <c r="GLH16" s="248"/>
      <c r="GLP16" s="75"/>
      <c r="GLS16" s="248"/>
      <c r="GMA16" s="75"/>
      <c r="GMD16" s="248"/>
      <c r="GML16" s="75"/>
      <c r="GMO16" s="248"/>
      <c r="GMW16" s="75"/>
      <c r="GMZ16" s="248"/>
      <c r="GNH16" s="75"/>
      <c r="GNK16" s="248"/>
      <c r="GNS16" s="75"/>
      <c r="GNV16" s="248"/>
      <c r="GOD16" s="75"/>
      <c r="GOG16" s="248"/>
      <c r="GOO16" s="75"/>
      <c r="GOR16" s="248"/>
      <c r="GOZ16" s="75"/>
      <c r="GPC16" s="248"/>
      <c r="GPK16" s="75"/>
      <c r="GPN16" s="248"/>
      <c r="GPV16" s="75"/>
      <c r="GPY16" s="248"/>
      <c r="GQG16" s="75"/>
      <c r="GQJ16" s="248"/>
      <c r="GQR16" s="75"/>
      <c r="GQU16" s="248"/>
      <c r="GRC16" s="75"/>
      <c r="GRF16" s="248"/>
      <c r="GRN16" s="75"/>
      <c r="GRQ16" s="248"/>
      <c r="GRY16" s="75"/>
      <c r="GSB16" s="248"/>
      <c r="GSJ16" s="75"/>
      <c r="GSM16" s="248"/>
      <c r="GSU16" s="75"/>
      <c r="GSX16" s="248"/>
      <c r="GTF16" s="75"/>
      <c r="GTI16" s="248"/>
      <c r="GTQ16" s="75"/>
      <c r="GTT16" s="248"/>
      <c r="GUB16" s="75"/>
      <c r="GUE16" s="248"/>
      <c r="GUM16" s="75"/>
      <c r="GUP16" s="248"/>
      <c r="GUX16" s="75"/>
      <c r="GVA16" s="248"/>
      <c r="GVI16" s="75"/>
      <c r="GVL16" s="248"/>
      <c r="GVT16" s="75"/>
      <c r="GVW16" s="248"/>
      <c r="GWE16" s="75"/>
      <c r="GWH16" s="248"/>
      <c r="GWP16" s="75"/>
      <c r="GWS16" s="248"/>
      <c r="GXA16" s="75"/>
      <c r="GXD16" s="248"/>
      <c r="GXL16" s="75"/>
      <c r="GXO16" s="248"/>
      <c r="GXW16" s="75"/>
      <c r="GXZ16" s="248"/>
      <c r="GYH16" s="75"/>
      <c r="GYK16" s="248"/>
      <c r="GYS16" s="75"/>
      <c r="GYV16" s="248"/>
      <c r="GZD16" s="75"/>
      <c r="GZG16" s="248"/>
      <c r="GZO16" s="75"/>
      <c r="GZR16" s="248"/>
      <c r="GZZ16" s="75"/>
      <c r="HAC16" s="248"/>
      <c r="HAK16" s="75"/>
      <c r="HAN16" s="248"/>
      <c r="HAV16" s="75"/>
      <c r="HAY16" s="248"/>
      <c r="HBG16" s="75"/>
      <c r="HBJ16" s="248"/>
      <c r="HBR16" s="75"/>
      <c r="HBU16" s="248"/>
      <c r="HCC16" s="75"/>
      <c r="HCF16" s="248"/>
      <c r="HCN16" s="75"/>
      <c r="HCQ16" s="248"/>
      <c r="HCY16" s="75"/>
      <c r="HDB16" s="248"/>
      <c r="HDJ16" s="75"/>
      <c r="HDM16" s="248"/>
      <c r="HDU16" s="75"/>
      <c r="HDX16" s="248"/>
      <c r="HEF16" s="75"/>
      <c r="HEI16" s="248"/>
      <c r="HEQ16" s="75"/>
      <c r="HET16" s="248"/>
      <c r="HFB16" s="75"/>
      <c r="HFE16" s="248"/>
      <c r="HFM16" s="75"/>
      <c r="HFP16" s="248"/>
      <c r="HFX16" s="75"/>
      <c r="HGA16" s="248"/>
      <c r="HGI16" s="75"/>
      <c r="HGL16" s="248"/>
      <c r="HGT16" s="75"/>
      <c r="HGW16" s="248"/>
      <c r="HHE16" s="75"/>
      <c r="HHH16" s="248"/>
      <c r="HHP16" s="75"/>
      <c r="HHS16" s="248"/>
      <c r="HIA16" s="75"/>
      <c r="HID16" s="248"/>
      <c r="HIL16" s="75"/>
      <c r="HIO16" s="248"/>
      <c r="HIW16" s="75"/>
      <c r="HIZ16" s="248"/>
      <c r="HJH16" s="75"/>
      <c r="HJK16" s="248"/>
      <c r="HJS16" s="75"/>
      <c r="HJV16" s="248"/>
      <c r="HKD16" s="75"/>
      <c r="HKG16" s="248"/>
      <c r="HKO16" s="75"/>
      <c r="HKR16" s="248"/>
      <c r="HKZ16" s="75"/>
      <c r="HLC16" s="248"/>
      <c r="HLK16" s="75"/>
      <c r="HLN16" s="248"/>
      <c r="HLV16" s="75"/>
      <c r="HLY16" s="248"/>
      <c r="HMG16" s="75"/>
      <c r="HMJ16" s="248"/>
      <c r="HMR16" s="75"/>
      <c r="HMU16" s="248"/>
      <c r="HNC16" s="75"/>
      <c r="HNF16" s="248"/>
      <c r="HNN16" s="75"/>
      <c r="HNQ16" s="248"/>
      <c r="HNY16" s="75"/>
      <c r="HOB16" s="248"/>
      <c r="HOJ16" s="75"/>
      <c r="HOM16" s="248"/>
      <c r="HOU16" s="75"/>
      <c r="HOX16" s="248"/>
      <c r="HPF16" s="75"/>
      <c r="HPI16" s="248"/>
      <c r="HPQ16" s="75"/>
      <c r="HPT16" s="248"/>
      <c r="HQB16" s="75"/>
      <c r="HQE16" s="248"/>
      <c r="HQM16" s="75"/>
      <c r="HQP16" s="248"/>
      <c r="HQX16" s="75"/>
      <c r="HRA16" s="248"/>
      <c r="HRI16" s="75"/>
      <c r="HRL16" s="248"/>
      <c r="HRT16" s="75"/>
      <c r="HRW16" s="248"/>
      <c r="HSE16" s="75"/>
      <c r="HSH16" s="248"/>
      <c r="HSP16" s="75"/>
      <c r="HSS16" s="248"/>
      <c r="HTA16" s="75"/>
      <c r="HTD16" s="248"/>
      <c r="HTL16" s="75"/>
      <c r="HTO16" s="248"/>
      <c r="HTW16" s="75"/>
      <c r="HTZ16" s="248"/>
      <c r="HUH16" s="75"/>
      <c r="HUK16" s="248"/>
      <c r="HUS16" s="75"/>
      <c r="HUV16" s="248"/>
      <c r="HVD16" s="75"/>
      <c r="HVG16" s="248"/>
      <c r="HVO16" s="75"/>
      <c r="HVR16" s="248"/>
      <c r="HVZ16" s="75"/>
      <c r="HWC16" s="248"/>
      <c r="HWK16" s="75"/>
      <c r="HWN16" s="248"/>
      <c r="HWV16" s="75"/>
      <c r="HWY16" s="248"/>
      <c r="HXG16" s="75"/>
      <c r="HXJ16" s="248"/>
      <c r="HXR16" s="75"/>
      <c r="HXU16" s="248"/>
      <c r="HYC16" s="75"/>
      <c r="HYF16" s="248"/>
      <c r="HYN16" s="75"/>
      <c r="HYQ16" s="248"/>
      <c r="HYY16" s="75"/>
      <c r="HZB16" s="248"/>
      <c r="HZJ16" s="75"/>
      <c r="HZM16" s="248"/>
      <c r="HZU16" s="75"/>
      <c r="HZX16" s="248"/>
      <c r="IAF16" s="75"/>
      <c r="IAI16" s="248"/>
      <c r="IAQ16" s="75"/>
      <c r="IAT16" s="248"/>
      <c r="IBB16" s="75"/>
      <c r="IBE16" s="248"/>
      <c r="IBM16" s="75"/>
      <c r="IBP16" s="248"/>
      <c r="IBX16" s="75"/>
      <c r="ICA16" s="248"/>
      <c r="ICI16" s="75"/>
      <c r="ICL16" s="248"/>
      <c r="ICT16" s="75"/>
      <c r="ICW16" s="248"/>
      <c r="IDE16" s="75"/>
      <c r="IDH16" s="248"/>
      <c r="IDP16" s="75"/>
      <c r="IDS16" s="248"/>
      <c r="IEA16" s="75"/>
      <c r="IED16" s="248"/>
      <c r="IEL16" s="75"/>
      <c r="IEO16" s="248"/>
      <c r="IEW16" s="75"/>
      <c r="IEZ16" s="248"/>
      <c r="IFH16" s="75"/>
      <c r="IFK16" s="248"/>
      <c r="IFS16" s="75"/>
      <c r="IFV16" s="248"/>
      <c r="IGD16" s="75"/>
      <c r="IGG16" s="248"/>
      <c r="IGO16" s="75"/>
      <c r="IGR16" s="248"/>
      <c r="IGZ16" s="75"/>
      <c r="IHC16" s="248"/>
      <c r="IHK16" s="75"/>
      <c r="IHN16" s="248"/>
      <c r="IHV16" s="75"/>
      <c r="IHY16" s="248"/>
      <c r="IIG16" s="75"/>
      <c r="IIJ16" s="248"/>
      <c r="IIR16" s="75"/>
      <c r="IIU16" s="248"/>
      <c r="IJC16" s="75"/>
      <c r="IJF16" s="248"/>
      <c r="IJN16" s="75"/>
      <c r="IJQ16" s="248"/>
      <c r="IJY16" s="75"/>
      <c r="IKB16" s="248"/>
      <c r="IKJ16" s="75"/>
      <c r="IKM16" s="248"/>
      <c r="IKU16" s="75"/>
      <c r="IKX16" s="248"/>
      <c r="ILF16" s="75"/>
      <c r="ILI16" s="248"/>
      <c r="ILQ16" s="75"/>
      <c r="ILT16" s="248"/>
      <c r="IMB16" s="75"/>
      <c r="IME16" s="248"/>
      <c r="IMM16" s="75"/>
      <c r="IMP16" s="248"/>
      <c r="IMX16" s="75"/>
      <c r="INA16" s="248"/>
      <c r="INI16" s="75"/>
      <c r="INL16" s="248"/>
      <c r="INT16" s="75"/>
      <c r="INW16" s="248"/>
      <c r="IOE16" s="75"/>
      <c r="IOH16" s="248"/>
      <c r="IOP16" s="75"/>
      <c r="IOS16" s="248"/>
      <c r="IPA16" s="75"/>
      <c r="IPD16" s="248"/>
      <c r="IPL16" s="75"/>
      <c r="IPO16" s="248"/>
      <c r="IPW16" s="75"/>
      <c r="IPZ16" s="248"/>
      <c r="IQH16" s="75"/>
      <c r="IQK16" s="248"/>
      <c r="IQS16" s="75"/>
      <c r="IQV16" s="248"/>
      <c r="IRD16" s="75"/>
      <c r="IRG16" s="248"/>
      <c r="IRO16" s="75"/>
      <c r="IRR16" s="248"/>
      <c r="IRZ16" s="75"/>
      <c r="ISC16" s="248"/>
      <c r="ISK16" s="75"/>
      <c r="ISN16" s="248"/>
      <c r="ISV16" s="75"/>
      <c r="ISY16" s="248"/>
      <c r="ITG16" s="75"/>
      <c r="ITJ16" s="248"/>
      <c r="ITR16" s="75"/>
      <c r="ITU16" s="248"/>
      <c r="IUC16" s="75"/>
      <c r="IUF16" s="248"/>
      <c r="IUN16" s="75"/>
      <c r="IUQ16" s="248"/>
      <c r="IUY16" s="75"/>
      <c r="IVB16" s="248"/>
      <c r="IVJ16" s="75"/>
      <c r="IVM16" s="248"/>
      <c r="IVU16" s="75"/>
      <c r="IVX16" s="248"/>
      <c r="IWF16" s="75"/>
      <c r="IWI16" s="248"/>
      <c r="IWQ16" s="75"/>
      <c r="IWT16" s="248"/>
      <c r="IXB16" s="75"/>
      <c r="IXE16" s="248"/>
      <c r="IXM16" s="75"/>
      <c r="IXP16" s="248"/>
      <c r="IXX16" s="75"/>
      <c r="IYA16" s="248"/>
      <c r="IYI16" s="75"/>
      <c r="IYL16" s="248"/>
      <c r="IYT16" s="75"/>
      <c r="IYW16" s="248"/>
      <c r="IZE16" s="75"/>
      <c r="IZH16" s="248"/>
      <c r="IZP16" s="75"/>
      <c r="IZS16" s="248"/>
      <c r="JAA16" s="75"/>
      <c r="JAD16" s="248"/>
      <c r="JAL16" s="75"/>
      <c r="JAO16" s="248"/>
      <c r="JAW16" s="75"/>
      <c r="JAZ16" s="248"/>
      <c r="JBH16" s="75"/>
      <c r="JBK16" s="248"/>
      <c r="JBS16" s="75"/>
      <c r="JBV16" s="248"/>
      <c r="JCD16" s="75"/>
      <c r="JCG16" s="248"/>
      <c r="JCO16" s="75"/>
      <c r="JCR16" s="248"/>
      <c r="JCZ16" s="75"/>
      <c r="JDC16" s="248"/>
      <c r="JDK16" s="75"/>
      <c r="JDN16" s="248"/>
      <c r="JDV16" s="75"/>
      <c r="JDY16" s="248"/>
      <c r="JEG16" s="75"/>
      <c r="JEJ16" s="248"/>
      <c r="JER16" s="75"/>
      <c r="JEU16" s="248"/>
      <c r="JFC16" s="75"/>
      <c r="JFF16" s="248"/>
      <c r="JFN16" s="75"/>
      <c r="JFQ16" s="248"/>
      <c r="JFY16" s="75"/>
      <c r="JGB16" s="248"/>
      <c r="JGJ16" s="75"/>
      <c r="JGM16" s="248"/>
      <c r="JGU16" s="75"/>
      <c r="JGX16" s="248"/>
      <c r="JHF16" s="75"/>
      <c r="JHI16" s="248"/>
      <c r="JHQ16" s="75"/>
      <c r="JHT16" s="248"/>
      <c r="JIB16" s="75"/>
      <c r="JIE16" s="248"/>
      <c r="JIM16" s="75"/>
      <c r="JIP16" s="248"/>
      <c r="JIX16" s="75"/>
      <c r="JJA16" s="248"/>
      <c r="JJI16" s="75"/>
      <c r="JJL16" s="248"/>
      <c r="JJT16" s="75"/>
      <c r="JJW16" s="248"/>
      <c r="JKE16" s="75"/>
      <c r="JKH16" s="248"/>
      <c r="JKP16" s="75"/>
      <c r="JKS16" s="248"/>
      <c r="JLA16" s="75"/>
      <c r="JLD16" s="248"/>
      <c r="JLL16" s="75"/>
      <c r="JLO16" s="248"/>
      <c r="JLW16" s="75"/>
      <c r="JLZ16" s="248"/>
      <c r="JMH16" s="75"/>
      <c r="JMK16" s="248"/>
      <c r="JMS16" s="75"/>
      <c r="JMV16" s="248"/>
      <c r="JND16" s="75"/>
      <c r="JNG16" s="248"/>
      <c r="JNO16" s="75"/>
      <c r="JNR16" s="248"/>
      <c r="JNZ16" s="75"/>
      <c r="JOC16" s="248"/>
      <c r="JOK16" s="75"/>
      <c r="JON16" s="248"/>
      <c r="JOV16" s="75"/>
      <c r="JOY16" s="248"/>
      <c r="JPG16" s="75"/>
      <c r="JPJ16" s="248"/>
      <c r="JPR16" s="75"/>
      <c r="JPU16" s="248"/>
      <c r="JQC16" s="75"/>
      <c r="JQF16" s="248"/>
      <c r="JQN16" s="75"/>
      <c r="JQQ16" s="248"/>
      <c r="JQY16" s="75"/>
      <c r="JRB16" s="248"/>
      <c r="JRJ16" s="75"/>
      <c r="JRM16" s="248"/>
      <c r="JRU16" s="75"/>
      <c r="JRX16" s="248"/>
      <c r="JSF16" s="75"/>
      <c r="JSI16" s="248"/>
      <c r="JSQ16" s="75"/>
      <c r="JST16" s="248"/>
      <c r="JTB16" s="75"/>
      <c r="JTE16" s="248"/>
      <c r="JTM16" s="75"/>
      <c r="JTP16" s="248"/>
      <c r="JTX16" s="75"/>
      <c r="JUA16" s="248"/>
      <c r="JUI16" s="75"/>
      <c r="JUL16" s="248"/>
      <c r="JUT16" s="75"/>
      <c r="JUW16" s="248"/>
      <c r="JVE16" s="75"/>
      <c r="JVH16" s="248"/>
      <c r="JVP16" s="75"/>
      <c r="JVS16" s="248"/>
      <c r="JWA16" s="75"/>
      <c r="JWD16" s="248"/>
      <c r="JWL16" s="75"/>
      <c r="JWO16" s="248"/>
      <c r="JWW16" s="75"/>
      <c r="JWZ16" s="248"/>
      <c r="JXH16" s="75"/>
      <c r="JXK16" s="248"/>
      <c r="JXS16" s="75"/>
      <c r="JXV16" s="248"/>
      <c r="JYD16" s="75"/>
      <c r="JYG16" s="248"/>
      <c r="JYO16" s="75"/>
      <c r="JYR16" s="248"/>
      <c r="JYZ16" s="75"/>
      <c r="JZC16" s="248"/>
      <c r="JZK16" s="75"/>
      <c r="JZN16" s="248"/>
      <c r="JZV16" s="75"/>
      <c r="JZY16" s="248"/>
      <c r="KAG16" s="75"/>
      <c r="KAJ16" s="248"/>
      <c r="KAR16" s="75"/>
      <c r="KAU16" s="248"/>
      <c r="KBC16" s="75"/>
      <c r="KBF16" s="248"/>
      <c r="KBN16" s="75"/>
      <c r="KBQ16" s="248"/>
      <c r="KBY16" s="75"/>
      <c r="KCB16" s="248"/>
      <c r="KCJ16" s="75"/>
      <c r="KCM16" s="248"/>
      <c r="KCU16" s="75"/>
      <c r="KCX16" s="248"/>
      <c r="KDF16" s="75"/>
      <c r="KDI16" s="248"/>
      <c r="KDQ16" s="75"/>
      <c r="KDT16" s="248"/>
      <c r="KEB16" s="75"/>
      <c r="KEE16" s="248"/>
      <c r="KEM16" s="75"/>
      <c r="KEP16" s="248"/>
      <c r="KEX16" s="75"/>
      <c r="KFA16" s="248"/>
      <c r="KFI16" s="75"/>
      <c r="KFL16" s="248"/>
      <c r="KFT16" s="75"/>
      <c r="KFW16" s="248"/>
      <c r="KGE16" s="75"/>
      <c r="KGH16" s="248"/>
      <c r="KGP16" s="75"/>
      <c r="KGS16" s="248"/>
      <c r="KHA16" s="75"/>
      <c r="KHD16" s="248"/>
      <c r="KHL16" s="75"/>
      <c r="KHO16" s="248"/>
      <c r="KHW16" s="75"/>
      <c r="KHZ16" s="248"/>
      <c r="KIH16" s="75"/>
      <c r="KIK16" s="248"/>
      <c r="KIS16" s="75"/>
      <c r="KIV16" s="248"/>
      <c r="KJD16" s="75"/>
      <c r="KJG16" s="248"/>
      <c r="KJO16" s="75"/>
      <c r="KJR16" s="248"/>
      <c r="KJZ16" s="75"/>
      <c r="KKC16" s="248"/>
      <c r="KKK16" s="75"/>
      <c r="KKN16" s="248"/>
      <c r="KKV16" s="75"/>
      <c r="KKY16" s="248"/>
      <c r="KLG16" s="75"/>
      <c r="KLJ16" s="248"/>
      <c r="KLR16" s="75"/>
      <c r="KLU16" s="248"/>
      <c r="KMC16" s="75"/>
      <c r="KMF16" s="248"/>
      <c r="KMN16" s="75"/>
      <c r="KMQ16" s="248"/>
      <c r="KMY16" s="75"/>
      <c r="KNB16" s="248"/>
      <c r="KNJ16" s="75"/>
      <c r="KNM16" s="248"/>
      <c r="KNU16" s="75"/>
      <c r="KNX16" s="248"/>
      <c r="KOF16" s="75"/>
      <c r="KOI16" s="248"/>
      <c r="KOQ16" s="75"/>
      <c r="KOT16" s="248"/>
      <c r="KPB16" s="75"/>
      <c r="KPE16" s="248"/>
      <c r="KPM16" s="75"/>
      <c r="KPP16" s="248"/>
      <c r="KPX16" s="75"/>
      <c r="KQA16" s="248"/>
      <c r="KQI16" s="75"/>
      <c r="KQL16" s="248"/>
      <c r="KQT16" s="75"/>
      <c r="KQW16" s="248"/>
      <c r="KRE16" s="75"/>
      <c r="KRH16" s="248"/>
      <c r="KRP16" s="75"/>
      <c r="KRS16" s="248"/>
      <c r="KSA16" s="75"/>
      <c r="KSD16" s="248"/>
      <c r="KSL16" s="75"/>
      <c r="KSO16" s="248"/>
      <c r="KSW16" s="75"/>
      <c r="KSZ16" s="248"/>
      <c r="KTH16" s="75"/>
      <c r="KTK16" s="248"/>
      <c r="KTS16" s="75"/>
      <c r="KTV16" s="248"/>
      <c r="KUD16" s="75"/>
      <c r="KUG16" s="248"/>
      <c r="KUO16" s="75"/>
      <c r="KUR16" s="248"/>
      <c r="KUZ16" s="75"/>
      <c r="KVC16" s="248"/>
      <c r="KVK16" s="75"/>
      <c r="KVN16" s="248"/>
      <c r="KVV16" s="75"/>
      <c r="KVY16" s="248"/>
      <c r="KWG16" s="75"/>
      <c r="KWJ16" s="248"/>
      <c r="KWR16" s="75"/>
      <c r="KWU16" s="248"/>
      <c r="KXC16" s="75"/>
      <c r="KXF16" s="248"/>
      <c r="KXN16" s="75"/>
      <c r="KXQ16" s="248"/>
      <c r="KXY16" s="75"/>
      <c r="KYB16" s="248"/>
      <c r="KYJ16" s="75"/>
      <c r="KYM16" s="248"/>
      <c r="KYU16" s="75"/>
      <c r="KYX16" s="248"/>
      <c r="KZF16" s="75"/>
      <c r="KZI16" s="248"/>
      <c r="KZQ16" s="75"/>
      <c r="KZT16" s="248"/>
      <c r="LAB16" s="75"/>
      <c r="LAE16" s="248"/>
      <c r="LAM16" s="75"/>
      <c r="LAP16" s="248"/>
      <c r="LAX16" s="75"/>
      <c r="LBA16" s="248"/>
      <c r="LBI16" s="75"/>
      <c r="LBL16" s="248"/>
      <c r="LBT16" s="75"/>
      <c r="LBW16" s="248"/>
      <c r="LCE16" s="75"/>
      <c r="LCH16" s="248"/>
      <c r="LCP16" s="75"/>
      <c r="LCS16" s="248"/>
      <c r="LDA16" s="75"/>
      <c r="LDD16" s="248"/>
      <c r="LDL16" s="75"/>
      <c r="LDO16" s="248"/>
      <c r="LDW16" s="75"/>
      <c r="LDZ16" s="248"/>
      <c r="LEH16" s="75"/>
      <c r="LEK16" s="248"/>
      <c r="LES16" s="75"/>
      <c r="LEV16" s="248"/>
      <c r="LFD16" s="75"/>
      <c r="LFG16" s="248"/>
      <c r="LFO16" s="75"/>
      <c r="LFR16" s="248"/>
      <c r="LFZ16" s="75"/>
      <c r="LGC16" s="248"/>
      <c r="LGK16" s="75"/>
      <c r="LGN16" s="248"/>
      <c r="LGV16" s="75"/>
      <c r="LGY16" s="248"/>
      <c r="LHG16" s="75"/>
      <c r="LHJ16" s="248"/>
      <c r="LHR16" s="75"/>
      <c r="LHU16" s="248"/>
      <c r="LIC16" s="75"/>
      <c r="LIF16" s="248"/>
      <c r="LIN16" s="75"/>
      <c r="LIQ16" s="248"/>
      <c r="LIY16" s="75"/>
      <c r="LJB16" s="248"/>
      <c r="LJJ16" s="75"/>
      <c r="LJM16" s="248"/>
      <c r="LJU16" s="75"/>
      <c r="LJX16" s="248"/>
      <c r="LKF16" s="75"/>
      <c r="LKI16" s="248"/>
      <c r="LKQ16" s="75"/>
      <c r="LKT16" s="248"/>
      <c r="LLB16" s="75"/>
      <c r="LLE16" s="248"/>
      <c r="LLM16" s="75"/>
      <c r="LLP16" s="248"/>
      <c r="LLX16" s="75"/>
      <c r="LMA16" s="248"/>
      <c r="LMI16" s="75"/>
      <c r="LML16" s="248"/>
      <c r="LMT16" s="75"/>
      <c r="LMW16" s="248"/>
      <c r="LNE16" s="75"/>
      <c r="LNH16" s="248"/>
      <c r="LNP16" s="75"/>
      <c r="LNS16" s="248"/>
      <c r="LOA16" s="75"/>
      <c r="LOD16" s="248"/>
      <c r="LOL16" s="75"/>
      <c r="LOO16" s="248"/>
      <c r="LOW16" s="75"/>
      <c r="LOZ16" s="248"/>
      <c r="LPH16" s="75"/>
      <c r="LPK16" s="248"/>
      <c r="LPS16" s="75"/>
      <c r="LPV16" s="248"/>
      <c r="LQD16" s="75"/>
      <c r="LQG16" s="248"/>
      <c r="LQO16" s="75"/>
      <c r="LQR16" s="248"/>
      <c r="LQZ16" s="75"/>
      <c r="LRC16" s="248"/>
      <c r="LRK16" s="75"/>
      <c r="LRN16" s="248"/>
      <c r="LRV16" s="75"/>
      <c r="LRY16" s="248"/>
      <c r="LSG16" s="75"/>
      <c r="LSJ16" s="248"/>
      <c r="LSR16" s="75"/>
      <c r="LSU16" s="248"/>
      <c r="LTC16" s="75"/>
      <c r="LTF16" s="248"/>
      <c r="LTN16" s="75"/>
      <c r="LTQ16" s="248"/>
      <c r="LTY16" s="75"/>
      <c r="LUB16" s="248"/>
      <c r="LUJ16" s="75"/>
      <c r="LUM16" s="248"/>
      <c r="LUU16" s="75"/>
      <c r="LUX16" s="248"/>
      <c r="LVF16" s="75"/>
      <c r="LVI16" s="248"/>
      <c r="LVQ16" s="75"/>
      <c r="LVT16" s="248"/>
      <c r="LWB16" s="75"/>
      <c r="LWE16" s="248"/>
      <c r="LWM16" s="75"/>
      <c r="LWP16" s="248"/>
      <c r="LWX16" s="75"/>
      <c r="LXA16" s="248"/>
      <c r="LXI16" s="75"/>
      <c r="LXL16" s="248"/>
      <c r="LXT16" s="75"/>
      <c r="LXW16" s="248"/>
      <c r="LYE16" s="75"/>
      <c r="LYH16" s="248"/>
      <c r="LYP16" s="75"/>
      <c r="LYS16" s="248"/>
      <c r="LZA16" s="75"/>
      <c r="LZD16" s="248"/>
      <c r="LZL16" s="75"/>
      <c r="LZO16" s="248"/>
      <c r="LZW16" s="75"/>
      <c r="LZZ16" s="248"/>
      <c r="MAH16" s="75"/>
      <c r="MAK16" s="248"/>
      <c r="MAS16" s="75"/>
      <c r="MAV16" s="248"/>
      <c r="MBD16" s="75"/>
      <c r="MBG16" s="248"/>
      <c r="MBO16" s="75"/>
      <c r="MBR16" s="248"/>
      <c r="MBZ16" s="75"/>
      <c r="MCC16" s="248"/>
      <c r="MCK16" s="75"/>
      <c r="MCN16" s="248"/>
      <c r="MCV16" s="75"/>
      <c r="MCY16" s="248"/>
      <c r="MDG16" s="75"/>
      <c r="MDJ16" s="248"/>
      <c r="MDR16" s="75"/>
      <c r="MDU16" s="248"/>
      <c r="MEC16" s="75"/>
      <c r="MEF16" s="248"/>
      <c r="MEN16" s="75"/>
      <c r="MEQ16" s="248"/>
      <c r="MEY16" s="75"/>
      <c r="MFB16" s="248"/>
      <c r="MFJ16" s="75"/>
      <c r="MFM16" s="248"/>
      <c r="MFU16" s="75"/>
      <c r="MFX16" s="248"/>
      <c r="MGF16" s="75"/>
      <c r="MGI16" s="248"/>
      <c r="MGQ16" s="75"/>
      <c r="MGT16" s="248"/>
      <c r="MHB16" s="75"/>
      <c r="MHE16" s="248"/>
      <c r="MHM16" s="75"/>
      <c r="MHP16" s="248"/>
      <c r="MHX16" s="75"/>
      <c r="MIA16" s="248"/>
      <c r="MII16" s="75"/>
      <c r="MIL16" s="248"/>
      <c r="MIT16" s="75"/>
      <c r="MIW16" s="248"/>
      <c r="MJE16" s="75"/>
      <c r="MJH16" s="248"/>
      <c r="MJP16" s="75"/>
      <c r="MJS16" s="248"/>
      <c r="MKA16" s="75"/>
      <c r="MKD16" s="248"/>
      <c r="MKL16" s="75"/>
      <c r="MKO16" s="248"/>
      <c r="MKW16" s="75"/>
      <c r="MKZ16" s="248"/>
      <c r="MLH16" s="75"/>
      <c r="MLK16" s="248"/>
      <c r="MLS16" s="75"/>
      <c r="MLV16" s="248"/>
      <c r="MMD16" s="75"/>
      <c r="MMG16" s="248"/>
      <c r="MMO16" s="75"/>
      <c r="MMR16" s="248"/>
      <c r="MMZ16" s="75"/>
      <c r="MNC16" s="248"/>
      <c r="MNK16" s="75"/>
      <c r="MNN16" s="248"/>
      <c r="MNV16" s="75"/>
      <c r="MNY16" s="248"/>
      <c r="MOG16" s="75"/>
      <c r="MOJ16" s="248"/>
      <c r="MOR16" s="75"/>
      <c r="MOU16" s="248"/>
      <c r="MPC16" s="75"/>
      <c r="MPF16" s="248"/>
      <c r="MPN16" s="75"/>
      <c r="MPQ16" s="248"/>
      <c r="MPY16" s="75"/>
      <c r="MQB16" s="248"/>
      <c r="MQJ16" s="75"/>
      <c r="MQM16" s="248"/>
      <c r="MQU16" s="75"/>
      <c r="MQX16" s="248"/>
      <c r="MRF16" s="75"/>
      <c r="MRI16" s="248"/>
      <c r="MRQ16" s="75"/>
      <c r="MRT16" s="248"/>
      <c r="MSB16" s="75"/>
      <c r="MSE16" s="248"/>
      <c r="MSM16" s="75"/>
      <c r="MSP16" s="248"/>
      <c r="MSX16" s="75"/>
      <c r="MTA16" s="248"/>
      <c r="MTI16" s="75"/>
      <c r="MTL16" s="248"/>
      <c r="MTT16" s="75"/>
      <c r="MTW16" s="248"/>
      <c r="MUE16" s="75"/>
      <c r="MUH16" s="248"/>
      <c r="MUP16" s="75"/>
      <c r="MUS16" s="248"/>
      <c r="MVA16" s="75"/>
      <c r="MVD16" s="248"/>
      <c r="MVL16" s="75"/>
      <c r="MVO16" s="248"/>
      <c r="MVW16" s="75"/>
      <c r="MVZ16" s="248"/>
      <c r="MWH16" s="75"/>
      <c r="MWK16" s="248"/>
      <c r="MWS16" s="75"/>
      <c r="MWV16" s="248"/>
      <c r="MXD16" s="75"/>
      <c r="MXG16" s="248"/>
      <c r="MXO16" s="75"/>
      <c r="MXR16" s="248"/>
      <c r="MXZ16" s="75"/>
      <c r="MYC16" s="248"/>
      <c r="MYK16" s="75"/>
      <c r="MYN16" s="248"/>
      <c r="MYV16" s="75"/>
      <c r="MYY16" s="248"/>
      <c r="MZG16" s="75"/>
      <c r="MZJ16" s="248"/>
      <c r="MZR16" s="75"/>
      <c r="MZU16" s="248"/>
      <c r="NAC16" s="75"/>
      <c r="NAF16" s="248"/>
      <c r="NAN16" s="75"/>
      <c r="NAQ16" s="248"/>
      <c r="NAY16" s="75"/>
      <c r="NBB16" s="248"/>
      <c r="NBJ16" s="75"/>
      <c r="NBM16" s="248"/>
      <c r="NBU16" s="75"/>
      <c r="NBX16" s="248"/>
      <c r="NCF16" s="75"/>
      <c r="NCI16" s="248"/>
      <c r="NCQ16" s="75"/>
      <c r="NCT16" s="248"/>
      <c r="NDB16" s="75"/>
      <c r="NDE16" s="248"/>
      <c r="NDM16" s="75"/>
      <c r="NDP16" s="248"/>
      <c r="NDX16" s="75"/>
      <c r="NEA16" s="248"/>
      <c r="NEI16" s="75"/>
      <c r="NEL16" s="248"/>
      <c r="NET16" s="75"/>
      <c r="NEW16" s="248"/>
      <c r="NFE16" s="75"/>
      <c r="NFH16" s="248"/>
      <c r="NFP16" s="75"/>
      <c r="NFS16" s="248"/>
      <c r="NGA16" s="75"/>
      <c r="NGD16" s="248"/>
      <c r="NGL16" s="75"/>
      <c r="NGO16" s="248"/>
      <c r="NGW16" s="75"/>
      <c r="NGZ16" s="248"/>
      <c r="NHH16" s="75"/>
      <c r="NHK16" s="248"/>
      <c r="NHS16" s="75"/>
      <c r="NHV16" s="248"/>
      <c r="NID16" s="75"/>
      <c r="NIG16" s="248"/>
      <c r="NIO16" s="75"/>
      <c r="NIR16" s="248"/>
      <c r="NIZ16" s="75"/>
      <c r="NJC16" s="248"/>
      <c r="NJK16" s="75"/>
      <c r="NJN16" s="248"/>
      <c r="NJV16" s="75"/>
      <c r="NJY16" s="248"/>
      <c r="NKG16" s="75"/>
      <c r="NKJ16" s="248"/>
      <c r="NKR16" s="75"/>
      <c r="NKU16" s="248"/>
      <c r="NLC16" s="75"/>
      <c r="NLF16" s="248"/>
      <c r="NLN16" s="75"/>
      <c r="NLQ16" s="248"/>
      <c r="NLY16" s="75"/>
      <c r="NMB16" s="248"/>
      <c r="NMJ16" s="75"/>
      <c r="NMM16" s="248"/>
      <c r="NMU16" s="75"/>
      <c r="NMX16" s="248"/>
      <c r="NNF16" s="75"/>
      <c r="NNI16" s="248"/>
      <c r="NNQ16" s="75"/>
      <c r="NNT16" s="248"/>
      <c r="NOB16" s="75"/>
      <c r="NOE16" s="248"/>
      <c r="NOM16" s="75"/>
      <c r="NOP16" s="248"/>
      <c r="NOX16" s="75"/>
      <c r="NPA16" s="248"/>
      <c r="NPI16" s="75"/>
      <c r="NPL16" s="248"/>
      <c r="NPT16" s="75"/>
      <c r="NPW16" s="248"/>
      <c r="NQE16" s="75"/>
      <c r="NQH16" s="248"/>
      <c r="NQP16" s="75"/>
      <c r="NQS16" s="248"/>
      <c r="NRA16" s="75"/>
      <c r="NRD16" s="248"/>
      <c r="NRL16" s="75"/>
      <c r="NRO16" s="248"/>
      <c r="NRW16" s="75"/>
      <c r="NRZ16" s="248"/>
      <c r="NSH16" s="75"/>
      <c r="NSK16" s="248"/>
      <c r="NSS16" s="75"/>
      <c r="NSV16" s="248"/>
      <c r="NTD16" s="75"/>
      <c r="NTG16" s="248"/>
      <c r="NTO16" s="75"/>
      <c r="NTR16" s="248"/>
      <c r="NTZ16" s="75"/>
      <c r="NUC16" s="248"/>
      <c r="NUK16" s="75"/>
      <c r="NUN16" s="248"/>
      <c r="NUV16" s="75"/>
      <c r="NUY16" s="248"/>
      <c r="NVG16" s="75"/>
      <c r="NVJ16" s="248"/>
      <c r="NVR16" s="75"/>
      <c r="NVU16" s="248"/>
      <c r="NWC16" s="75"/>
      <c r="NWF16" s="248"/>
      <c r="NWN16" s="75"/>
      <c r="NWQ16" s="248"/>
      <c r="NWY16" s="75"/>
      <c r="NXB16" s="248"/>
      <c r="NXJ16" s="75"/>
      <c r="NXM16" s="248"/>
      <c r="NXU16" s="75"/>
      <c r="NXX16" s="248"/>
      <c r="NYF16" s="75"/>
      <c r="NYI16" s="248"/>
      <c r="NYQ16" s="75"/>
      <c r="NYT16" s="248"/>
      <c r="NZB16" s="75"/>
      <c r="NZE16" s="248"/>
      <c r="NZM16" s="75"/>
      <c r="NZP16" s="248"/>
      <c r="NZX16" s="75"/>
      <c r="OAA16" s="248"/>
      <c r="OAI16" s="75"/>
      <c r="OAL16" s="248"/>
      <c r="OAT16" s="75"/>
      <c r="OAW16" s="248"/>
      <c r="OBE16" s="75"/>
      <c r="OBH16" s="248"/>
      <c r="OBP16" s="75"/>
      <c r="OBS16" s="248"/>
      <c r="OCA16" s="75"/>
      <c r="OCD16" s="248"/>
      <c r="OCL16" s="75"/>
      <c r="OCO16" s="248"/>
      <c r="OCW16" s="75"/>
      <c r="OCZ16" s="248"/>
      <c r="ODH16" s="75"/>
      <c r="ODK16" s="248"/>
      <c r="ODS16" s="75"/>
      <c r="ODV16" s="248"/>
      <c r="OED16" s="75"/>
      <c r="OEG16" s="248"/>
      <c r="OEO16" s="75"/>
      <c r="OER16" s="248"/>
      <c r="OEZ16" s="75"/>
      <c r="OFC16" s="248"/>
      <c r="OFK16" s="75"/>
      <c r="OFN16" s="248"/>
      <c r="OFV16" s="75"/>
      <c r="OFY16" s="248"/>
      <c r="OGG16" s="75"/>
      <c r="OGJ16" s="248"/>
      <c r="OGR16" s="75"/>
      <c r="OGU16" s="248"/>
      <c r="OHC16" s="75"/>
      <c r="OHF16" s="248"/>
      <c r="OHN16" s="75"/>
      <c r="OHQ16" s="248"/>
      <c r="OHY16" s="75"/>
      <c r="OIB16" s="248"/>
      <c r="OIJ16" s="75"/>
      <c r="OIM16" s="248"/>
      <c r="OIU16" s="75"/>
      <c r="OIX16" s="248"/>
      <c r="OJF16" s="75"/>
      <c r="OJI16" s="248"/>
      <c r="OJQ16" s="75"/>
      <c r="OJT16" s="248"/>
      <c r="OKB16" s="75"/>
      <c r="OKE16" s="248"/>
      <c r="OKM16" s="75"/>
      <c r="OKP16" s="248"/>
      <c r="OKX16" s="75"/>
      <c r="OLA16" s="248"/>
      <c r="OLI16" s="75"/>
      <c r="OLL16" s="248"/>
      <c r="OLT16" s="75"/>
      <c r="OLW16" s="248"/>
      <c r="OME16" s="75"/>
      <c r="OMH16" s="248"/>
      <c r="OMP16" s="75"/>
      <c r="OMS16" s="248"/>
      <c r="ONA16" s="75"/>
      <c r="OND16" s="248"/>
      <c r="ONL16" s="75"/>
      <c r="ONO16" s="248"/>
      <c r="ONW16" s="75"/>
      <c r="ONZ16" s="248"/>
      <c r="OOH16" s="75"/>
      <c r="OOK16" s="248"/>
      <c r="OOS16" s="75"/>
      <c r="OOV16" s="248"/>
      <c r="OPD16" s="75"/>
      <c r="OPG16" s="248"/>
      <c r="OPO16" s="75"/>
      <c r="OPR16" s="248"/>
      <c r="OPZ16" s="75"/>
      <c r="OQC16" s="248"/>
      <c r="OQK16" s="75"/>
      <c r="OQN16" s="248"/>
      <c r="OQV16" s="75"/>
      <c r="OQY16" s="248"/>
      <c r="ORG16" s="75"/>
      <c r="ORJ16" s="248"/>
      <c r="ORR16" s="75"/>
      <c r="ORU16" s="248"/>
      <c r="OSC16" s="75"/>
      <c r="OSF16" s="248"/>
      <c r="OSN16" s="75"/>
      <c r="OSQ16" s="248"/>
      <c r="OSY16" s="75"/>
      <c r="OTB16" s="248"/>
      <c r="OTJ16" s="75"/>
      <c r="OTM16" s="248"/>
      <c r="OTU16" s="75"/>
      <c r="OTX16" s="248"/>
      <c r="OUF16" s="75"/>
      <c r="OUI16" s="248"/>
      <c r="OUQ16" s="75"/>
      <c r="OUT16" s="248"/>
      <c r="OVB16" s="75"/>
      <c r="OVE16" s="248"/>
      <c r="OVM16" s="75"/>
      <c r="OVP16" s="248"/>
      <c r="OVX16" s="75"/>
      <c r="OWA16" s="248"/>
      <c r="OWI16" s="75"/>
      <c r="OWL16" s="248"/>
      <c r="OWT16" s="75"/>
      <c r="OWW16" s="248"/>
      <c r="OXE16" s="75"/>
      <c r="OXH16" s="248"/>
      <c r="OXP16" s="75"/>
      <c r="OXS16" s="248"/>
      <c r="OYA16" s="75"/>
      <c r="OYD16" s="248"/>
      <c r="OYL16" s="75"/>
      <c r="OYO16" s="248"/>
      <c r="OYW16" s="75"/>
      <c r="OYZ16" s="248"/>
      <c r="OZH16" s="75"/>
      <c r="OZK16" s="248"/>
      <c r="OZS16" s="75"/>
      <c r="OZV16" s="248"/>
      <c r="PAD16" s="75"/>
      <c r="PAG16" s="248"/>
      <c r="PAO16" s="75"/>
      <c r="PAR16" s="248"/>
      <c r="PAZ16" s="75"/>
      <c r="PBC16" s="248"/>
      <c r="PBK16" s="75"/>
      <c r="PBN16" s="248"/>
      <c r="PBV16" s="75"/>
      <c r="PBY16" s="248"/>
      <c r="PCG16" s="75"/>
      <c r="PCJ16" s="248"/>
      <c r="PCR16" s="75"/>
      <c r="PCU16" s="248"/>
      <c r="PDC16" s="75"/>
      <c r="PDF16" s="248"/>
      <c r="PDN16" s="75"/>
      <c r="PDQ16" s="248"/>
      <c r="PDY16" s="75"/>
      <c r="PEB16" s="248"/>
      <c r="PEJ16" s="75"/>
      <c r="PEM16" s="248"/>
      <c r="PEU16" s="75"/>
      <c r="PEX16" s="248"/>
      <c r="PFF16" s="75"/>
      <c r="PFI16" s="248"/>
      <c r="PFQ16" s="75"/>
      <c r="PFT16" s="248"/>
      <c r="PGB16" s="75"/>
      <c r="PGE16" s="248"/>
      <c r="PGM16" s="75"/>
      <c r="PGP16" s="248"/>
      <c r="PGX16" s="75"/>
      <c r="PHA16" s="248"/>
      <c r="PHI16" s="75"/>
      <c r="PHL16" s="248"/>
      <c r="PHT16" s="75"/>
      <c r="PHW16" s="248"/>
      <c r="PIE16" s="75"/>
      <c r="PIH16" s="248"/>
      <c r="PIP16" s="75"/>
      <c r="PIS16" s="248"/>
      <c r="PJA16" s="75"/>
      <c r="PJD16" s="248"/>
      <c r="PJL16" s="75"/>
      <c r="PJO16" s="248"/>
      <c r="PJW16" s="75"/>
      <c r="PJZ16" s="248"/>
      <c r="PKH16" s="75"/>
      <c r="PKK16" s="248"/>
      <c r="PKS16" s="75"/>
      <c r="PKV16" s="248"/>
      <c r="PLD16" s="75"/>
      <c r="PLG16" s="248"/>
      <c r="PLO16" s="75"/>
      <c r="PLR16" s="248"/>
      <c r="PLZ16" s="75"/>
      <c r="PMC16" s="248"/>
      <c r="PMK16" s="75"/>
      <c r="PMN16" s="248"/>
      <c r="PMV16" s="75"/>
      <c r="PMY16" s="248"/>
      <c r="PNG16" s="75"/>
      <c r="PNJ16" s="248"/>
      <c r="PNR16" s="75"/>
      <c r="PNU16" s="248"/>
      <c r="POC16" s="75"/>
      <c r="POF16" s="248"/>
      <c r="PON16" s="75"/>
      <c r="POQ16" s="248"/>
      <c r="POY16" s="75"/>
      <c r="PPB16" s="248"/>
      <c r="PPJ16" s="75"/>
      <c r="PPM16" s="248"/>
      <c r="PPU16" s="75"/>
      <c r="PPX16" s="248"/>
      <c r="PQF16" s="75"/>
      <c r="PQI16" s="248"/>
      <c r="PQQ16" s="75"/>
      <c r="PQT16" s="248"/>
      <c r="PRB16" s="75"/>
      <c r="PRE16" s="248"/>
      <c r="PRM16" s="75"/>
      <c r="PRP16" s="248"/>
      <c r="PRX16" s="75"/>
      <c r="PSA16" s="248"/>
      <c r="PSI16" s="75"/>
      <c r="PSL16" s="248"/>
      <c r="PST16" s="75"/>
      <c r="PSW16" s="248"/>
      <c r="PTE16" s="75"/>
      <c r="PTH16" s="248"/>
      <c r="PTP16" s="75"/>
      <c r="PTS16" s="248"/>
      <c r="PUA16" s="75"/>
      <c r="PUD16" s="248"/>
      <c r="PUL16" s="75"/>
      <c r="PUO16" s="248"/>
      <c r="PUW16" s="75"/>
      <c r="PUZ16" s="248"/>
      <c r="PVH16" s="75"/>
      <c r="PVK16" s="248"/>
      <c r="PVS16" s="75"/>
      <c r="PVV16" s="248"/>
      <c r="PWD16" s="75"/>
      <c r="PWG16" s="248"/>
      <c r="PWO16" s="75"/>
      <c r="PWR16" s="248"/>
      <c r="PWZ16" s="75"/>
      <c r="PXC16" s="248"/>
      <c r="PXK16" s="75"/>
      <c r="PXN16" s="248"/>
      <c r="PXV16" s="75"/>
      <c r="PXY16" s="248"/>
      <c r="PYG16" s="75"/>
      <c r="PYJ16" s="248"/>
      <c r="PYR16" s="75"/>
      <c r="PYU16" s="248"/>
      <c r="PZC16" s="75"/>
      <c r="PZF16" s="248"/>
      <c r="PZN16" s="75"/>
      <c r="PZQ16" s="248"/>
      <c r="PZY16" s="75"/>
      <c r="QAB16" s="248"/>
      <c r="QAJ16" s="75"/>
      <c r="QAM16" s="248"/>
      <c r="QAU16" s="75"/>
      <c r="QAX16" s="248"/>
      <c r="QBF16" s="75"/>
      <c r="QBI16" s="248"/>
      <c r="QBQ16" s="75"/>
      <c r="QBT16" s="248"/>
      <c r="QCB16" s="75"/>
      <c r="QCE16" s="248"/>
      <c r="QCM16" s="75"/>
      <c r="QCP16" s="248"/>
      <c r="QCX16" s="75"/>
      <c r="QDA16" s="248"/>
      <c r="QDI16" s="75"/>
      <c r="QDL16" s="248"/>
      <c r="QDT16" s="75"/>
      <c r="QDW16" s="248"/>
      <c r="QEE16" s="75"/>
      <c r="QEH16" s="248"/>
      <c r="QEP16" s="75"/>
      <c r="QES16" s="248"/>
      <c r="QFA16" s="75"/>
      <c r="QFD16" s="248"/>
      <c r="QFL16" s="75"/>
      <c r="QFO16" s="248"/>
      <c r="QFW16" s="75"/>
      <c r="QFZ16" s="248"/>
      <c r="QGH16" s="75"/>
      <c r="QGK16" s="248"/>
      <c r="QGS16" s="75"/>
      <c r="QGV16" s="248"/>
      <c r="QHD16" s="75"/>
      <c r="QHG16" s="248"/>
      <c r="QHO16" s="75"/>
      <c r="QHR16" s="248"/>
      <c r="QHZ16" s="75"/>
      <c r="QIC16" s="248"/>
      <c r="QIK16" s="75"/>
      <c r="QIN16" s="248"/>
      <c r="QIV16" s="75"/>
      <c r="QIY16" s="248"/>
      <c r="QJG16" s="75"/>
      <c r="QJJ16" s="248"/>
      <c r="QJR16" s="75"/>
      <c r="QJU16" s="248"/>
      <c r="QKC16" s="75"/>
      <c r="QKF16" s="248"/>
      <c r="QKN16" s="75"/>
      <c r="QKQ16" s="248"/>
      <c r="QKY16" s="75"/>
      <c r="QLB16" s="248"/>
      <c r="QLJ16" s="75"/>
      <c r="QLM16" s="248"/>
      <c r="QLU16" s="75"/>
      <c r="QLX16" s="248"/>
      <c r="QMF16" s="75"/>
      <c r="QMI16" s="248"/>
      <c r="QMQ16" s="75"/>
      <c r="QMT16" s="248"/>
      <c r="QNB16" s="75"/>
      <c r="QNE16" s="248"/>
      <c r="QNM16" s="75"/>
      <c r="QNP16" s="248"/>
      <c r="QNX16" s="75"/>
      <c r="QOA16" s="248"/>
      <c r="QOI16" s="75"/>
      <c r="QOL16" s="248"/>
      <c r="QOT16" s="75"/>
      <c r="QOW16" s="248"/>
      <c r="QPE16" s="75"/>
      <c r="QPH16" s="248"/>
      <c r="QPP16" s="75"/>
      <c r="QPS16" s="248"/>
      <c r="QQA16" s="75"/>
      <c r="QQD16" s="248"/>
      <c r="QQL16" s="75"/>
      <c r="QQO16" s="248"/>
      <c r="QQW16" s="75"/>
      <c r="QQZ16" s="248"/>
      <c r="QRH16" s="75"/>
      <c r="QRK16" s="248"/>
      <c r="QRS16" s="75"/>
      <c r="QRV16" s="248"/>
      <c r="QSD16" s="75"/>
      <c r="QSG16" s="248"/>
      <c r="QSO16" s="75"/>
      <c r="QSR16" s="248"/>
      <c r="QSZ16" s="75"/>
      <c r="QTC16" s="248"/>
      <c r="QTK16" s="75"/>
      <c r="QTN16" s="248"/>
      <c r="QTV16" s="75"/>
      <c r="QTY16" s="248"/>
      <c r="QUG16" s="75"/>
      <c r="QUJ16" s="248"/>
      <c r="QUR16" s="75"/>
      <c r="QUU16" s="248"/>
      <c r="QVC16" s="75"/>
      <c r="QVF16" s="248"/>
      <c r="QVN16" s="75"/>
      <c r="QVQ16" s="248"/>
      <c r="QVY16" s="75"/>
      <c r="QWB16" s="248"/>
      <c r="QWJ16" s="75"/>
      <c r="QWM16" s="248"/>
      <c r="QWU16" s="75"/>
      <c r="QWX16" s="248"/>
      <c r="QXF16" s="75"/>
      <c r="QXI16" s="248"/>
      <c r="QXQ16" s="75"/>
      <c r="QXT16" s="248"/>
      <c r="QYB16" s="75"/>
      <c r="QYE16" s="248"/>
      <c r="QYM16" s="75"/>
      <c r="QYP16" s="248"/>
      <c r="QYX16" s="75"/>
      <c r="QZA16" s="248"/>
      <c r="QZI16" s="75"/>
      <c r="QZL16" s="248"/>
      <c r="QZT16" s="75"/>
      <c r="QZW16" s="248"/>
      <c r="RAE16" s="75"/>
      <c r="RAH16" s="248"/>
      <c r="RAP16" s="75"/>
      <c r="RAS16" s="248"/>
      <c r="RBA16" s="75"/>
      <c r="RBD16" s="248"/>
      <c r="RBL16" s="75"/>
      <c r="RBO16" s="248"/>
      <c r="RBW16" s="75"/>
      <c r="RBZ16" s="248"/>
      <c r="RCH16" s="75"/>
      <c r="RCK16" s="248"/>
      <c r="RCS16" s="75"/>
      <c r="RCV16" s="248"/>
      <c r="RDD16" s="75"/>
      <c r="RDG16" s="248"/>
      <c r="RDO16" s="75"/>
      <c r="RDR16" s="248"/>
      <c r="RDZ16" s="75"/>
      <c r="REC16" s="248"/>
      <c r="REK16" s="75"/>
      <c r="REN16" s="248"/>
      <c r="REV16" s="75"/>
      <c r="REY16" s="248"/>
      <c r="RFG16" s="75"/>
      <c r="RFJ16" s="248"/>
      <c r="RFR16" s="75"/>
      <c r="RFU16" s="248"/>
      <c r="RGC16" s="75"/>
      <c r="RGF16" s="248"/>
      <c r="RGN16" s="75"/>
      <c r="RGQ16" s="248"/>
      <c r="RGY16" s="75"/>
      <c r="RHB16" s="248"/>
      <c r="RHJ16" s="75"/>
      <c r="RHM16" s="248"/>
      <c r="RHU16" s="75"/>
      <c r="RHX16" s="248"/>
      <c r="RIF16" s="75"/>
      <c r="RII16" s="248"/>
      <c r="RIQ16" s="75"/>
      <c r="RIT16" s="248"/>
      <c r="RJB16" s="75"/>
      <c r="RJE16" s="248"/>
      <c r="RJM16" s="75"/>
      <c r="RJP16" s="248"/>
      <c r="RJX16" s="75"/>
      <c r="RKA16" s="248"/>
      <c r="RKI16" s="75"/>
      <c r="RKL16" s="248"/>
      <c r="RKT16" s="75"/>
      <c r="RKW16" s="248"/>
      <c r="RLE16" s="75"/>
      <c r="RLH16" s="248"/>
      <c r="RLP16" s="75"/>
      <c r="RLS16" s="248"/>
      <c r="RMA16" s="75"/>
      <c r="RMD16" s="248"/>
      <c r="RML16" s="75"/>
      <c r="RMO16" s="248"/>
      <c r="RMW16" s="75"/>
      <c r="RMZ16" s="248"/>
      <c r="RNH16" s="75"/>
      <c r="RNK16" s="248"/>
      <c r="RNS16" s="75"/>
      <c r="RNV16" s="248"/>
      <c r="ROD16" s="75"/>
      <c r="ROG16" s="248"/>
      <c r="ROO16" s="75"/>
      <c r="ROR16" s="248"/>
      <c r="ROZ16" s="75"/>
      <c r="RPC16" s="248"/>
      <c r="RPK16" s="75"/>
      <c r="RPN16" s="248"/>
      <c r="RPV16" s="75"/>
      <c r="RPY16" s="248"/>
      <c r="RQG16" s="75"/>
      <c r="RQJ16" s="248"/>
      <c r="RQR16" s="75"/>
      <c r="RQU16" s="248"/>
      <c r="RRC16" s="75"/>
      <c r="RRF16" s="248"/>
      <c r="RRN16" s="75"/>
      <c r="RRQ16" s="248"/>
      <c r="RRY16" s="75"/>
      <c r="RSB16" s="248"/>
      <c r="RSJ16" s="75"/>
      <c r="RSM16" s="248"/>
      <c r="RSU16" s="75"/>
      <c r="RSX16" s="248"/>
      <c r="RTF16" s="75"/>
      <c r="RTI16" s="248"/>
      <c r="RTQ16" s="75"/>
      <c r="RTT16" s="248"/>
      <c r="RUB16" s="75"/>
      <c r="RUE16" s="248"/>
      <c r="RUM16" s="75"/>
      <c r="RUP16" s="248"/>
      <c r="RUX16" s="75"/>
      <c r="RVA16" s="248"/>
      <c r="RVI16" s="75"/>
      <c r="RVL16" s="248"/>
      <c r="RVT16" s="75"/>
      <c r="RVW16" s="248"/>
      <c r="RWE16" s="75"/>
      <c r="RWH16" s="248"/>
      <c r="RWP16" s="75"/>
      <c r="RWS16" s="248"/>
      <c r="RXA16" s="75"/>
      <c r="RXD16" s="248"/>
      <c r="RXL16" s="75"/>
      <c r="RXO16" s="248"/>
      <c r="RXW16" s="75"/>
      <c r="RXZ16" s="248"/>
      <c r="RYH16" s="75"/>
      <c r="RYK16" s="248"/>
      <c r="RYS16" s="75"/>
      <c r="RYV16" s="248"/>
      <c r="RZD16" s="75"/>
      <c r="RZG16" s="248"/>
      <c r="RZO16" s="75"/>
      <c r="RZR16" s="248"/>
      <c r="RZZ16" s="75"/>
      <c r="SAC16" s="248"/>
      <c r="SAK16" s="75"/>
      <c r="SAN16" s="248"/>
      <c r="SAV16" s="75"/>
      <c r="SAY16" s="248"/>
      <c r="SBG16" s="75"/>
      <c r="SBJ16" s="248"/>
      <c r="SBR16" s="75"/>
      <c r="SBU16" s="248"/>
      <c r="SCC16" s="75"/>
      <c r="SCF16" s="248"/>
      <c r="SCN16" s="75"/>
      <c r="SCQ16" s="248"/>
      <c r="SCY16" s="75"/>
      <c r="SDB16" s="248"/>
      <c r="SDJ16" s="75"/>
      <c r="SDM16" s="248"/>
      <c r="SDU16" s="75"/>
      <c r="SDX16" s="248"/>
      <c r="SEF16" s="75"/>
      <c r="SEI16" s="248"/>
      <c r="SEQ16" s="75"/>
      <c r="SET16" s="248"/>
      <c r="SFB16" s="75"/>
      <c r="SFE16" s="248"/>
      <c r="SFM16" s="75"/>
      <c r="SFP16" s="248"/>
      <c r="SFX16" s="75"/>
      <c r="SGA16" s="248"/>
      <c r="SGI16" s="75"/>
      <c r="SGL16" s="248"/>
      <c r="SGT16" s="75"/>
      <c r="SGW16" s="248"/>
      <c r="SHE16" s="75"/>
      <c r="SHH16" s="248"/>
      <c r="SHP16" s="75"/>
      <c r="SHS16" s="248"/>
      <c r="SIA16" s="75"/>
      <c r="SID16" s="248"/>
      <c r="SIL16" s="75"/>
      <c r="SIO16" s="248"/>
      <c r="SIW16" s="75"/>
      <c r="SIZ16" s="248"/>
      <c r="SJH16" s="75"/>
      <c r="SJK16" s="248"/>
      <c r="SJS16" s="75"/>
      <c r="SJV16" s="248"/>
      <c r="SKD16" s="75"/>
      <c r="SKG16" s="248"/>
      <c r="SKO16" s="75"/>
      <c r="SKR16" s="248"/>
      <c r="SKZ16" s="75"/>
      <c r="SLC16" s="248"/>
      <c r="SLK16" s="75"/>
      <c r="SLN16" s="248"/>
      <c r="SLV16" s="75"/>
      <c r="SLY16" s="248"/>
      <c r="SMG16" s="75"/>
      <c r="SMJ16" s="248"/>
      <c r="SMR16" s="75"/>
      <c r="SMU16" s="248"/>
      <c r="SNC16" s="75"/>
      <c r="SNF16" s="248"/>
      <c r="SNN16" s="75"/>
      <c r="SNQ16" s="248"/>
      <c r="SNY16" s="75"/>
      <c r="SOB16" s="248"/>
      <c r="SOJ16" s="75"/>
      <c r="SOM16" s="248"/>
      <c r="SOU16" s="75"/>
      <c r="SOX16" s="248"/>
      <c r="SPF16" s="75"/>
      <c r="SPI16" s="248"/>
      <c r="SPQ16" s="75"/>
      <c r="SPT16" s="248"/>
      <c r="SQB16" s="75"/>
      <c r="SQE16" s="248"/>
      <c r="SQM16" s="75"/>
      <c r="SQP16" s="248"/>
      <c r="SQX16" s="75"/>
      <c r="SRA16" s="248"/>
      <c r="SRI16" s="75"/>
      <c r="SRL16" s="248"/>
      <c r="SRT16" s="75"/>
      <c r="SRW16" s="248"/>
      <c r="SSE16" s="75"/>
      <c r="SSH16" s="248"/>
      <c r="SSP16" s="75"/>
      <c r="SSS16" s="248"/>
      <c r="STA16" s="75"/>
      <c r="STD16" s="248"/>
      <c r="STL16" s="75"/>
      <c r="STO16" s="248"/>
      <c r="STW16" s="75"/>
      <c r="STZ16" s="248"/>
      <c r="SUH16" s="75"/>
      <c r="SUK16" s="248"/>
      <c r="SUS16" s="75"/>
      <c r="SUV16" s="248"/>
      <c r="SVD16" s="75"/>
      <c r="SVG16" s="248"/>
      <c r="SVO16" s="75"/>
      <c r="SVR16" s="248"/>
      <c r="SVZ16" s="75"/>
      <c r="SWC16" s="248"/>
      <c r="SWK16" s="75"/>
      <c r="SWN16" s="248"/>
      <c r="SWV16" s="75"/>
      <c r="SWY16" s="248"/>
      <c r="SXG16" s="75"/>
      <c r="SXJ16" s="248"/>
      <c r="SXR16" s="75"/>
      <c r="SXU16" s="248"/>
      <c r="SYC16" s="75"/>
      <c r="SYF16" s="248"/>
      <c r="SYN16" s="75"/>
      <c r="SYQ16" s="248"/>
      <c r="SYY16" s="75"/>
      <c r="SZB16" s="248"/>
      <c r="SZJ16" s="75"/>
      <c r="SZM16" s="248"/>
      <c r="SZU16" s="75"/>
      <c r="SZX16" s="248"/>
      <c r="TAF16" s="75"/>
      <c r="TAI16" s="248"/>
      <c r="TAQ16" s="75"/>
      <c r="TAT16" s="248"/>
      <c r="TBB16" s="75"/>
      <c r="TBE16" s="248"/>
      <c r="TBM16" s="75"/>
      <c r="TBP16" s="248"/>
      <c r="TBX16" s="75"/>
      <c r="TCA16" s="248"/>
      <c r="TCI16" s="75"/>
      <c r="TCL16" s="248"/>
      <c r="TCT16" s="75"/>
      <c r="TCW16" s="248"/>
      <c r="TDE16" s="75"/>
      <c r="TDH16" s="248"/>
      <c r="TDP16" s="75"/>
      <c r="TDS16" s="248"/>
      <c r="TEA16" s="75"/>
      <c r="TED16" s="248"/>
      <c r="TEL16" s="75"/>
      <c r="TEO16" s="248"/>
      <c r="TEW16" s="75"/>
      <c r="TEZ16" s="248"/>
      <c r="TFH16" s="75"/>
      <c r="TFK16" s="248"/>
      <c r="TFS16" s="75"/>
      <c r="TFV16" s="248"/>
      <c r="TGD16" s="75"/>
      <c r="TGG16" s="248"/>
      <c r="TGO16" s="75"/>
      <c r="TGR16" s="248"/>
      <c r="TGZ16" s="75"/>
      <c r="THC16" s="248"/>
      <c r="THK16" s="75"/>
      <c r="THN16" s="248"/>
      <c r="THV16" s="75"/>
      <c r="THY16" s="248"/>
      <c r="TIG16" s="75"/>
      <c r="TIJ16" s="248"/>
      <c r="TIR16" s="75"/>
      <c r="TIU16" s="248"/>
      <c r="TJC16" s="75"/>
      <c r="TJF16" s="248"/>
      <c r="TJN16" s="75"/>
      <c r="TJQ16" s="248"/>
      <c r="TJY16" s="75"/>
      <c r="TKB16" s="248"/>
      <c r="TKJ16" s="75"/>
      <c r="TKM16" s="248"/>
      <c r="TKU16" s="75"/>
      <c r="TKX16" s="248"/>
      <c r="TLF16" s="75"/>
      <c r="TLI16" s="248"/>
      <c r="TLQ16" s="75"/>
      <c r="TLT16" s="248"/>
      <c r="TMB16" s="75"/>
      <c r="TME16" s="248"/>
      <c r="TMM16" s="75"/>
      <c r="TMP16" s="248"/>
      <c r="TMX16" s="75"/>
      <c r="TNA16" s="248"/>
      <c r="TNI16" s="75"/>
      <c r="TNL16" s="248"/>
      <c r="TNT16" s="75"/>
      <c r="TNW16" s="248"/>
      <c r="TOE16" s="75"/>
      <c r="TOH16" s="248"/>
      <c r="TOP16" s="75"/>
      <c r="TOS16" s="248"/>
      <c r="TPA16" s="75"/>
      <c r="TPD16" s="248"/>
      <c r="TPL16" s="75"/>
      <c r="TPO16" s="248"/>
      <c r="TPW16" s="75"/>
      <c r="TPZ16" s="248"/>
      <c r="TQH16" s="75"/>
      <c r="TQK16" s="248"/>
      <c r="TQS16" s="75"/>
      <c r="TQV16" s="248"/>
      <c r="TRD16" s="75"/>
      <c r="TRG16" s="248"/>
      <c r="TRO16" s="75"/>
      <c r="TRR16" s="248"/>
      <c r="TRZ16" s="75"/>
      <c r="TSC16" s="248"/>
      <c r="TSK16" s="75"/>
      <c r="TSN16" s="248"/>
      <c r="TSV16" s="75"/>
      <c r="TSY16" s="248"/>
      <c r="TTG16" s="75"/>
      <c r="TTJ16" s="248"/>
      <c r="TTR16" s="75"/>
      <c r="TTU16" s="248"/>
      <c r="TUC16" s="75"/>
      <c r="TUF16" s="248"/>
      <c r="TUN16" s="75"/>
      <c r="TUQ16" s="248"/>
      <c r="TUY16" s="75"/>
      <c r="TVB16" s="248"/>
      <c r="TVJ16" s="75"/>
      <c r="TVM16" s="248"/>
      <c r="TVU16" s="75"/>
      <c r="TVX16" s="248"/>
      <c r="TWF16" s="75"/>
      <c r="TWI16" s="248"/>
      <c r="TWQ16" s="75"/>
      <c r="TWT16" s="248"/>
      <c r="TXB16" s="75"/>
      <c r="TXE16" s="248"/>
      <c r="TXM16" s="75"/>
      <c r="TXP16" s="248"/>
      <c r="TXX16" s="75"/>
      <c r="TYA16" s="248"/>
      <c r="TYI16" s="75"/>
      <c r="TYL16" s="248"/>
      <c r="TYT16" s="75"/>
      <c r="TYW16" s="248"/>
      <c r="TZE16" s="75"/>
      <c r="TZH16" s="248"/>
      <c r="TZP16" s="75"/>
      <c r="TZS16" s="248"/>
      <c r="UAA16" s="75"/>
      <c r="UAD16" s="248"/>
      <c r="UAL16" s="75"/>
      <c r="UAO16" s="248"/>
      <c r="UAW16" s="75"/>
      <c r="UAZ16" s="248"/>
      <c r="UBH16" s="75"/>
      <c r="UBK16" s="248"/>
      <c r="UBS16" s="75"/>
      <c r="UBV16" s="248"/>
      <c r="UCD16" s="75"/>
      <c r="UCG16" s="248"/>
      <c r="UCO16" s="75"/>
      <c r="UCR16" s="248"/>
      <c r="UCZ16" s="75"/>
      <c r="UDC16" s="248"/>
      <c r="UDK16" s="75"/>
      <c r="UDN16" s="248"/>
      <c r="UDV16" s="75"/>
      <c r="UDY16" s="248"/>
      <c r="UEG16" s="75"/>
      <c r="UEJ16" s="248"/>
      <c r="UER16" s="75"/>
      <c r="UEU16" s="248"/>
      <c r="UFC16" s="75"/>
      <c r="UFF16" s="248"/>
      <c r="UFN16" s="75"/>
      <c r="UFQ16" s="248"/>
      <c r="UFY16" s="75"/>
      <c r="UGB16" s="248"/>
      <c r="UGJ16" s="75"/>
      <c r="UGM16" s="248"/>
      <c r="UGU16" s="75"/>
      <c r="UGX16" s="248"/>
      <c r="UHF16" s="75"/>
      <c r="UHI16" s="248"/>
      <c r="UHQ16" s="75"/>
      <c r="UHT16" s="248"/>
      <c r="UIB16" s="75"/>
      <c r="UIE16" s="248"/>
      <c r="UIM16" s="75"/>
      <c r="UIP16" s="248"/>
      <c r="UIX16" s="75"/>
      <c r="UJA16" s="248"/>
      <c r="UJI16" s="75"/>
      <c r="UJL16" s="248"/>
      <c r="UJT16" s="75"/>
      <c r="UJW16" s="248"/>
      <c r="UKE16" s="75"/>
      <c r="UKH16" s="248"/>
      <c r="UKP16" s="75"/>
      <c r="UKS16" s="248"/>
      <c r="ULA16" s="75"/>
      <c r="ULD16" s="248"/>
      <c r="ULL16" s="75"/>
      <c r="ULO16" s="248"/>
      <c r="ULW16" s="75"/>
      <c r="ULZ16" s="248"/>
      <c r="UMH16" s="75"/>
      <c r="UMK16" s="248"/>
      <c r="UMS16" s="75"/>
      <c r="UMV16" s="248"/>
      <c r="UND16" s="75"/>
      <c r="UNG16" s="248"/>
      <c r="UNO16" s="75"/>
      <c r="UNR16" s="248"/>
      <c r="UNZ16" s="75"/>
      <c r="UOC16" s="248"/>
      <c r="UOK16" s="75"/>
      <c r="UON16" s="248"/>
      <c r="UOV16" s="75"/>
      <c r="UOY16" s="248"/>
      <c r="UPG16" s="75"/>
      <c r="UPJ16" s="248"/>
      <c r="UPR16" s="75"/>
      <c r="UPU16" s="248"/>
      <c r="UQC16" s="75"/>
      <c r="UQF16" s="248"/>
      <c r="UQN16" s="75"/>
      <c r="UQQ16" s="248"/>
      <c r="UQY16" s="75"/>
      <c r="URB16" s="248"/>
      <c r="URJ16" s="75"/>
      <c r="URM16" s="248"/>
      <c r="URU16" s="75"/>
      <c r="URX16" s="248"/>
      <c r="USF16" s="75"/>
      <c r="USI16" s="248"/>
      <c r="USQ16" s="75"/>
      <c r="UST16" s="248"/>
      <c r="UTB16" s="75"/>
      <c r="UTE16" s="248"/>
      <c r="UTM16" s="75"/>
      <c r="UTP16" s="248"/>
      <c r="UTX16" s="75"/>
      <c r="UUA16" s="248"/>
      <c r="UUI16" s="75"/>
      <c r="UUL16" s="248"/>
      <c r="UUT16" s="75"/>
      <c r="UUW16" s="248"/>
      <c r="UVE16" s="75"/>
      <c r="UVH16" s="248"/>
      <c r="UVP16" s="75"/>
      <c r="UVS16" s="248"/>
      <c r="UWA16" s="75"/>
      <c r="UWD16" s="248"/>
      <c r="UWL16" s="75"/>
      <c r="UWO16" s="248"/>
      <c r="UWW16" s="75"/>
      <c r="UWZ16" s="248"/>
      <c r="UXH16" s="75"/>
      <c r="UXK16" s="248"/>
      <c r="UXS16" s="75"/>
      <c r="UXV16" s="248"/>
      <c r="UYD16" s="75"/>
      <c r="UYG16" s="248"/>
      <c r="UYO16" s="75"/>
      <c r="UYR16" s="248"/>
      <c r="UYZ16" s="75"/>
      <c r="UZC16" s="248"/>
      <c r="UZK16" s="75"/>
      <c r="UZN16" s="248"/>
      <c r="UZV16" s="75"/>
      <c r="UZY16" s="248"/>
      <c r="VAG16" s="75"/>
      <c r="VAJ16" s="248"/>
      <c r="VAR16" s="75"/>
      <c r="VAU16" s="248"/>
      <c r="VBC16" s="75"/>
      <c r="VBF16" s="248"/>
      <c r="VBN16" s="75"/>
      <c r="VBQ16" s="248"/>
      <c r="VBY16" s="75"/>
      <c r="VCB16" s="248"/>
      <c r="VCJ16" s="75"/>
      <c r="VCM16" s="248"/>
      <c r="VCU16" s="75"/>
      <c r="VCX16" s="248"/>
      <c r="VDF16" s="75"/>
      <c r="VDI16" s="248"/>
      <c r="VDQ16" s="75"/>
      <c r="VDT16" s="248"/>
      <c r="VEB16" s="75"/>
      <c r="VEE16" s="248"/>
      <c r="VEM16" s="75"/>
      <c r="VEP16" s="248"/>
      <c r="VEX16" s="75"/>
      <c r="VFA16" s="248"/>
      <c r="VFI16" s="75"/>
      <c r="VFL16" s="248"/>
      <c r="VFT16" s="75"/>
      <c r="VFW16" s="248"/>
      <c r="VGE16" s="75"/>
      <c r="VGH16" s="248"/>
      <c r="VGP16" s="75"/>
      <c r="VGS16" s="248"/>
      <c r="VHA16" s="75"/>
      <c r="VHD16" s="248"/>
      <c r="VHL16" s="75"/>
      <c r="VHO16" s="248"/>
      <c r="VHW16" s="75"/>
      <c r="VHZ16" s="248"/>
      <c r="VIH16" s="75"/>
      <c r="VIK16" s="248"/>
      <c r="VIS16" s="75"/>
      <c r="VIV16" s="248"/>
      <c r="VJD16" s="75"/>
      <c r="VJG16" s="248"/>
      <c r="VJO16" s="75"/>
      <c r="VJR16" s="248"/>
      <c r="VJZ16" s="75"/>
      <c r="VKC16" s="248"/>
      <c r="VKK16" s="75"/>
      <c r="VKN16" s="248"/>
      <c r="VKV16" s="75"/>
      <c r="VKY16" s="248"/>
      <c r="VLG16" s="75"/>
      <c r="VLJ16" s="248"/>
      <c r="VLR16" s="75"/>
      <c r="VLU16" s="248"/>
      <c r="VMC16" s="75"/>
      <c r="VMF16" s="248"/>
      <c r="VMN16" s="75"/>
      <c r="VMQ16" s="248"/>
      <c r="VMY16" s="75"/>
      <c r="VNB16" s="248"/>
      <c r="VNJ16" s="75"/>
      <c r="VNM16" s="248"/>
      <c r="VNU16" s="75"/>
      <c r="VNX16" s="248"/>
      <c r="VOF16" s="75"/>
      <c r="VOI16" s="248"/>
      <c r="VOQ16" s="75"/>
      <c r="VOT16" s="248"/>
      <c r="VPB16" s="75"/>
      <c r="VPE16" s="248"/>
      <c r="VPM16" s="75"/>
      <c r="VPP16" s="248"/>
      <c r="VPX16" s="75"/>
      <c r="VQA16" s="248"/>
      <c r="VQI16" s="75"/>
      <c r="VQL16" s="248"/>
      <c r="VQT16" s="75"/>
      <c r="VQW16" s="248"/>
      <c r="VRE16" s="75"/>
      <c r="VRH16" s="248"/>
      <c r="VRP16" s="75"/>
      <c r="VRS16" s="248"/>
      <c r="VSA16" s="75"/>
      <c r="VSD16" s="248"/>
      <c r="VSL16" s="75"/>
      <c r="VSO16" s="248"/>
      <c r="VSW16" s="75"/>
      <c r="VSZ16" s="248"/>
      <c r="VTH16" s="75"/>
      <c r="VTK16" s="248"/>
      <c r="VTS16" s="75"/>
      <c r="VTV16" s="248"/>
      <c r="VUD16" s="75"/>
      <c r="VUG16" s="248"/>
      <c r="VUO16" s="75"/>
      <c r="VUR16" s="248"/>
      <c r="VUZ16" s="75"/>
      <c r="VVC16" s="248"/>
      <c r="VVK16" s="75"/>
      <c r="VVN16" s="248"/>
      <c r="VVV16" s="75"/>
      <c r="VVY16" s="248"/>
      <c r="VWG16" s="75"/>
      <c r="VWJ16" s="248"/>
      <c r="VWR16" s="75"/>
      <c r="VWU16" s="248"/>
      <c r="VXC16" s="75"/>
      <c r="VXF16" s="248"/>
      <c r="VXN16" s="75"/>
      <c r="VXQ16" s="248"/>
      <c r="VXY16" s="75"/>
      <c r="VYB16" s="248"/>
      <c r="VYJ16" s="75"/>
      <c r="VYM16" s="248"/>
      <c r="VYU16" s="75"/>
      <c r="VYX16" s="248"/>
      <c r="VZF16" s="75"/>
      <c r="VZI16" s="248"/>
      <c r="VZQ16" s="75"/>
      <c r="VZT16" s="248"/>
      <c r="WAB16" s="75"/>
      <c r="WAE16" s="248"/>
      <c r="WAM16" s="75"/>
      <c r="WAP16" s="248"/>
      <c r="WAX16" s="75"/>
      <c r="WBA16" s="248"/>
      <c r="WBI16" s="75"/>
      <c r="WBL16" s="248"/>
      <c r="WBT16" s="75"/>
      <c r="WBW16" s="248"/>
      <c r="WCE16" s="75"/>
      <c r="WCH16" s="248"/>
      <c r="WCP16" s="75"/>
      <c r="WCS16" s="248"/>
      <c r="WDA16" s="75"/>
      <c r="WDD16" s="248"/>
      <c r="WDL16" s="75"/>
      <c r="WDO16" s="248"/>
      <c r="WDW16" s="75"/>
      <c r="WDZ16" s="248"/>
      <c r="WEH16" s="75"/>
      <c r="WEK16" s="248"/>
      <c r="WES16" s="75"/>
      <c r="WEV16" s="248"/>
      <c r="WFD16" s="75"/>
      <c r="WFG16" s="248"/>
      <c r="WFO16" s="75"/>
      <c r="WFR16" s="248"/>
      <c r="WFZ16" s="75"/>
      <c r="WGC16" s="248"/>
      <c r="WGK16" s="75"/>
      <c r="WGN16" s="248"/>
      <c r="WGV16" s="75"/>
      <c r="WGY16" s="248"/>
      <c r="WHG16" s="75"/>
      <c r="WHJ16" s="248"/>
      <c r="WHR16" s="75"/>
      <c r="WHU16" s="248"/>
      <c r="WIC16" s="75"/>
      <c r="WIF16" s="248"/>
      <c r="WIN16" s="75"/>
      <c r="WIQ16" s="248"/>
      <c r="WIY16" s="75"/>
      <c r="WJB16" s="248"/>
      <c r="WJJ16" s="75"/>
      <c r="WJM16" s="248"/>
      <c r="WJU16" s="75"/>
      <c r="WJX16" s="248"/>
      <c r="WKF16" s="75"/>
      <c r="WKI16" s="248"/>
      <c r="WKQ16" s="75"/>
      <c r="WKT16" s="248"/>
      <c r="WLB16" s="75"/>
      <c r="WLE16" s="248"/>
      <c r="WLM16" s="75"/>
      <c r="WLP16" s="248"/>
      <c r="WLX16" s="75"/>
      <c r="WMA16" s="248"/>
      <c r="WMI16" s="75"/>
      <c r="WML16" s="248"/>
      <c r="WMT16" s="75"/>
      <c r="WMW16" s="248"/>
      <c r="WNE16" s="75"/>
      <c r="WNH16" s="248"/>
      <c r="WNP16" s="75"/>
      <c r="WNS16" s="248"/>
      <c r="WOA16" s="75"/>
      <c r="WOD16" s="248"/>
      <c r="WOL16" s="75"/>
      <c r="WOO16" s="248"/>
      <c r="WOW16" s="75"/>
      <c r="WOZ16" s="248"/>
      <c r="WPH16" s="75"/>
      <c r="WPK16" s="248"/>
      <c r="WPS16" s="75"/>
      <c r="WPV16" s="248"/>
      <c r="WQD16" s="75"/>
      <c r="WQG16" s="248"/>
      <c r="WQO16" s="75"/>
      <c r="WQR16" s="248"/>
      <c r="WQZ16" s="75"/>
      <c r="WRC16" s="248"/>
      <c r="WRK16" s="75"/>
      <c r="WRN16" s="248"/>
      <c r="WRV16" s="75"/>
      <c r="WRY16" s="248"/>
      <c r="WSG16" s="75"/>
      <c r="WSJ16" s="248"/>
      <c r="WSR16" s="75"/>
      <c r="WSU16" s="248"/>
      <c r="WTC16" s="75"/>
      <c r="WTF16" s="248"/>
      <c r="WTN16" s="75"/>
      <c r="WTQ16" s="248"/>
      <c r="WTY16" s="75"/>
      <c r="WUB16" s="248"/>
      <c r="WUJ16" s="75"/>
      <c r="WUM16" s="248"/>
      <c r="WUU16" s="75"/>
      <c r="WUX16" s="248"/>
      <c r="WVF16" s="75"/>
      <c r="WVI16" s="248"/>
      <c r="WVQ16" s="75"/>
      <c r="WVT16" s="248"/>
      <c r="WWB16" s="75"/>
      <c r="WWE16" s="248"/>
      <c r="WWM16" s="75"/>
      <c r="WWP16" s="248"/>
      <c r="WWX16" s="75"/>
      <c r="WXA16" s="248"/>
      <c r="WXI16" s="75"/>
      <c r="WXL16" s="248"/>
      <c r="WXT16" s="75"/>
      <c r="WXW16" s="248"/>
      <c r="WYE16" s="75"/>
      <c r="WYH16" s="248"/>
      <c r="WYP16" s="75"/>
      <c r="WYS16" s="248"/>
      <c r="WZA16" s="75"/>
      <c r="WZD16" s="248"/>
      <c r="WZL16" s="75"/>
      <c r="WZO16" s="248"/>
      <c r="WZW16" s="75"/>
      <c r="WZZ16" s="248"/>
      <c r="XAH16" s="75"/>
      <c r="XAK16" s="248"/>
      <c r="XAS16" s="75"/>
      <c r="XAV16" s="248"/>
      <c r="XBD16" s="75"/>
      <c r="XBG16" s="248"/>
      <c r="XBO16" s="75"/>
      <c r="XBR16" s="248"/>
      <c r="XBZ16" s="75"/>
      <c r="XCC16" s="248"/>
      <c r="XCK16" s="75"/>
      <c r="XCN16" s="248"/>
      <c r="XCV16" s="75"/>
      <c r="XCY16" s="248"/>
      <c r="XDG16" s="75"/>
      <c r="XDJ16" s="248"/>
      <c r="XDR16" s="75"/>
      <c r="XDU16" s="248"/>
      <c r="XEC16" s="75"/>
      <c r="XEF16" s="248"/>
      <c r="XEN16" s="75"/>
      <c r="XEQ16" s="248"/>
      <c r="XEY16" s="75"/>
      <c r="XFB16" s="248"/>
    </row>
    <row r="17" spans="1:1023 1026:2046 2049:3072 3080:4095 4103:5118 5126:6141 6149:7164 7172:8187 8195:9210 9218:10233 10241:11264 11267:12287 12290:13310 13313:14336 14344:15359 15367:16382" s="247" customFormat="1">
      <c r="A17" s="34">
        <v>71</v>
      </c>
      <c r="B17" s="34" t="s">
        <v>5</v>
      </c>
      <c r="C17" s="245" t="s">
        <v>6</v>
      </c>
      <c r="D17" s="34" t="s">
        <v>7</v>
      </c>
      <c r="E17" s="34" t="s">
        <v>7</v>
      </c>
      <c r="F17" s="34" t="s">
        <v>7</v>
      </c>
      <c r="G17" s="34" t="s">
        <v>6</v>
      </c>
      <c r="H17" s="34" t="s">
        <v>6</v>
      </c>
      <c r="I17" s="34" t="s">
        <v>6</v>
      </c>
      <c r="J17" s="34" t="s">
        <v>549</v>
      </c>
      <c r="K17" s="214" t="s">
        <v>622</v>
      </c>
      <c r="N17" s="248"/>
      <c r="V17" s="75"/>
      <c r="Y17" s="248"/>
      <c r="AG17" s="75"/>
      <c r="AJ17" s="248"/>
      <c r="AR17" s="75"/>
      <c r="AU17" s="248"/>
      <c r="BC17" s="75"/>
      <c r="BF17" s="248"/>
      <c r="BN17" s="75"/>
      <c r="BQ17" s="248"/>
      <c r="BY17" s="75"/>
      <c r="CB17" s="248"/>
      <c r="CJ17" s="75"/>
      <c r="CM17" s="248"/>
      <c r="CU17" s="75"/>
      <c r="CX17" s="248"/>
      <c r="DF17" s="75"/>
      <c r="DI17" s="248"/>
      <c r="DQ17" s="75"/>
      <c r="DT17" s="248"/>
      <c r="EB17" s="75"/>
      <c r="EE17" s="248"/>
      <c r="EM17" s="75"/>
      <c r="EP17" s="248"/>
      <c r="EX17" s="75"/>
      <c r="FA17" s="248"/>
      <c r="FI17" s="75"/>
      <c r="FL17" s="248"/>
      <c r="FT17" s="75"/>
      <c r="FW17" s="248"/>
      <c r="GE17" s="75"/>
      <c r="GH17" s="248"/>
      <c r="GP17" s="75"/>
      <c r="GS17" s="248"/>
      <c r="HA17" s="75"/>
      <c r="HD17" s="248"/>
      <c r="HL17" s="75"/>
      <c r="HO17" s="248"/>
      <c r="HW17" s="75"/>
      <c r="HZ17" s="248"/>
      <c r="IH17" s="75"/>
      <c r="IK17" s="248"/>
      <c r="IS17" s="75"/>
      <c r="IV17" s="248"/>
      <c r="JD17" s="75"/>
      <c r="JG17" s="248"/>
      <c r="JO17" s="75"/>
      <c r="JR17" s="248"/>
      <c r="JZ17" s="75"/>
      <c r="KC17" s="248"/>
      <c r="KK17" s="75"/>
      <c r="KN17" s="248"/>
      <c r="KV17" s="75"/>
      <c r="KY17" s="248"/>
      <c r="LG17" s="75"/>
      <c r="LJ17" s="248"/>
      <c r="LR17" s="75"/>
      <c r="LU17" s="248"/>
      <c r="MC17" s="75"/>
      <c r="MF17" s="248"/>
      <c r="MN17" s="75"/>
      <c r="MQ17" s="248"/>
      <c r="MY17" s="75"/>
      <c r="NB17" s="248"/>
      <c r="NJ17" s="75"/>
      <c r="NM17" s="248"/>
      <c r="NU17" s="75"/>
      <c r="NX17" s="248"/>
      <c r="OF17" s="75"/>
      <c r="OI17" s="248"/>
      <c r="OQ17" s="75"/>
      <c r="OT17" s="248"/>
      <c r="PB17" s="75"/>
      <c r="PE17" s="248"/>
      <c r="PM17" s="75"/>
      <c r="PP17" s="248"/>
      <c r="PX17" s="75"/>
      <c r="QA17" s="248"/>
      <c r="QI17" s="75"/>
      <c r="QL17" s="248"/>
      <c r="QT17" s="75"/>
      <c r="QW17" s="248"/>
      <c r="RE17" s="75"/>
      <c r="RH17" s="248"/>
      <c r="RP17" s="75"/>
      <c r="RS17" s="248"/>
      <c r="SA17" s="75"/>
      <c r="SD17" s="248"/>
      <c r="SL17" s="75"/>
      <c r="SO17" s="248"/>
      <c r="SW17" s="75"/>
      <c r="SZ17" s="248"/>
      <c r="TH17" s="75"/>
      <c r="TK17" s="248"/>
      <c r="TS17" s="75"/>
      <c r="TV17" s="248"/>
      <c r="UD17" s="75"/>
      <c r="UG17" s="248"/>
      <c r="UO17" s="75"/>
      <c r="UR17" s="248"/>
      <c r="UZ17" s="75"/>
      <c r="VC17" s="248"/>
      <c r="VK17" s="75"/>
      <c r="VN17" s="248"/>
      <c r="VV17" s="75"/>
      <c r="VY17" s="248"/>
      <c r="WG17" s="75"/>
      <c r="WJ17" s="248"/>
      <c r="WR17" s="75"/>
      <c r="WU17" s="248"/>
      <c r="XC17" s="75"/>
      <c r="XF17" s="248"/>
      <c r="XN17" s="75"/>
      <c r="XQ17" s="248"/>
      <c r="XY17" s="75"/>
      <c r="YB17" s="248"/>
      <c r="YJ17" s="75"/>
      <c r="YM17" s="248"/>
      <c r="YU17" s="75"/>
      <c r="YX17" s="248"/>
      <c r="ZF17" s="75"/>
      <c r="ZI17" s="248"/>
      <c r="ZQ17" s="75"/>
      <c r="ZT17" s="248"/>
      <c r="AAB17" s="75"/>
      <c r="AAE17" s="248"/>
      <c r="AAM17" s="75"/>
      <c r="AAP17" s="248"/>
      <c r="AAX17" s="75"/>
      <c r="ABA17" s="248"/>
      <c r="ABI17" s="75"/>
      <c r="ABL17" s="248"/>
      <c r="ABT17" s="75"/>
      <c r="ABW17" s="248"/>
      <c r="ACE17" s="75"/>
      <c r="ACH17" s="248"/>
      <c r="ACP17" s="75"/>
      <c r="ACS17" s="248"/>
      <c r="ADA17" s="75"/>
      <c r="ADD17" s="248"/>
      <c r="ADL17" s="75"/>
      <c r="ADO17" s="248"/>
      <c r="ADW17" s="75"/>
      <c r="ADZ17" s="248"/>
      <c r="AEH17" s="75"/>
      <c r="AEK17" s="248"/>
      <c r="AES17" s="75"/>
      <c r="AEV17" s="248"/>
      <c r="AFD17" s="75"/>
      <c r="AFG17" s="248"/>
      <c r="AFO17" s="75"/>
      <c r="AFR17" s="248"/>
      <c r="AFZ17" s="75"/>
      <c r="AGC17" s="248"/>
      <c r="AGK17" s="75"/>
      <c r="AGN17" s="248"/>
      <c r="AGV17" s="75"/>
      <c r="AGY17" s="248"/>
      <c r="AHG17" s="75"/>
      <c r="AHJ17" s="248"/>
      <c r="AHR17" s="75"/>
      <c r="AHU17" s="248"/>
      <c r="AIC17" s="75"/>
      <c r="AIF17" s="248"/>
      <c r="AIN17" s="75"/>
      <c r="AIQ17" s="248"/>
      <c r="AIY17" s="75"/>
      <c r="AJB17" s="248"/>
      <c r="AJJ17" s="75"/>
      <c r="AJM17" s="248"/>
      <c r="AJU17" s="75"/>
      <c r="AJX17" s="248"/>
      <c r="AKF17" s="75"/>
      <c r="AKI17" s="248"/>
      <c r="AKQ17" s="75"/>
      <c r="AKT17" s="248"/>
      <c r="ALB17" s="75"/>
      <c r="ALE17" s="248"/>
      <c r="ALM17" s="75"/>
      <c r="ALP17" s="248"/>
      <c r="ALX17" s="75"/>
      <c r="AMA17" s="248"/>
      <c r="AMI17" s="75"/>
      <c r="AML17" s="248"/>
      <c r="AMT17" s="75"/>
      <c r="AMW17" s="248"/>
      <c r="ANE17" s="75"/>
      <c r="ANH17" s="248"/>
      <c r="ANP17" s="75"/>
      <c r="ANS17" s="248"/>
      <c r="AOA17" s="75"/>
      <c r="AOD17" s="248"/>
      <c r="AOL17" s="75"/>
      <c r="AOO17" s="248"/>
      <c r="AOW17" s="75"/>
      <c r="AOZ17" s="248"/>
      <c r="APH17" s="75"/>
      <c r="APK17" s="248"/>
      <c r="APS17" s="75"/>
      <c r="APV17" s="248"/>
      <c r="AQD17" s="75"/>
      <c r="AQG17" s="248"/>
      <c r="AQO17" s="75"/>
      <c r="AQR17" s="248"/>
      <c r="AQZ17" s="75"/>
      <c r="ARC17" s="248"/>
      <c r="ARK17" s="75"/>
      <c r="ARN17" s="248"/>
      <c r="ARV17" s="75"/>
      <c r="ARY17" s="248"/>
      <c r="ASG17" s="75"/>
      <c r="ASJ17" s="248"/>
      <c r="ASR17" s="75"/>
      <c r="ASU17" s="248"/>
      <c r="ATC17" s="75"/>
      <c r="ATF17" s="248"/>
      <c r="ATN17" s="75"/>
      <c r="ATQ17" s="248"/>
      <c r="ATY17" s="75"/>
      <c r="AUB17" s="248"/>
      <c r="AUJ17" s="75"/>
      <c r="AUM17" s="248"/>
      <c r="AUU17" s="75"/>
      <c r="AUX17" s="248"/>
      <c r="AVF17" s="75"/>
      <c r="AVI17" s="248"/>
      <c r="AVQ17" s="75"/>
      <c r="AVT17" s="248"/>
      <c r="AWB17" s="75"/>
      <c r="AWE17" s="248"/>
      <c r="AWM17" s="75"/>
      <c r="AWP17" s="248"/>
      <c r="AWX17" s="75"/>
      <c r="AXA17" s="248"/>
      <c r="AXI17" s="75"/>
      <c r="AXL17" s="248"/>
      <c r="AXT17" s="75"/>
      <c r="AXW17" s="248"/>
      <c r="AYE17" s="75"/>
      <c r="AYH17" s="248"/>
      <c r="AYP17" s="75"/>
      <c r="AYS17" s="248"/>
      <c r="AZA17" s="75"/>
      <c r="AZD17" s="248"/>
      <c r="AZL17" s="75"/>
      <c r="AZO17" s="248"/>
      <c r="AZW17" s="75"/>
      <c r="AZZ17" s="248"/>
      <c r="BAH17" s="75"/>
      <c r="BAK17" s="248"/>
      <c r="BAS17" s="75"/>
      <c r="BAV17" s="248"/>
      <c r="BBD17" s="75"/>
      <c r="BBG17" s="248"/>
      <c r="BBO17" s="75"/>
      <c r="BBR17" s="248"/>
      <c r="BBZ17" s="75"/>
      <c r="BCC17" s="248"/>
      <c r="BCK17" s="75"/>
      <c r="BCN17" s="248"/>
      <c r="BCV17" s="75"/>
      <c r="BCY17" s="248"/>
      <c r="BDG17" s="75"/>
      <c r="BDJ17" s="248"/>
      <c r="BDR17" s="75"/>
      <c r="BDU17" s="248"/>
      <c r="BEC17" s="75"/>
      <c r="BEF17" s="248"/>
      <c r="BEN17" s="75"/>
      <c r="BEQ17" s="248"/>
      <c r="BEY17" s="75"/>
      <c r="BFB17" s="248"/>
      <c r="BFJ17" s="75"/>
      <c r="BFM17" s="248"/>
      <c r="BFU17" s="75"/>
      <c r="BFX17" s="248"/>
      <c r="BGF17" s="75"/>
      <c r="BGI17" s="248"/>
      <c r="BGQ17" s="75"/>
      <c r="BGT17" s="248"/>
      <c r="BHB17" s="75"/>
      <c r="BHE17" s="248"/>
      <c r="BHM17" s="75"/>
      <c r="BHP17" s="248"/>
      <c r="BHX17" s="75"/>
      <c r="BIA17" s="248"/>
      <c r="BII17" s="75"/>
      <c r="BIL17" s="248"/>
      <c r="BIT17" s="75"/>
      <c r="BIW17" s="248"/>
      <c r="BJE17" s="75"/>
      <c r="BJH17" s="248"/>
      <c r="BJP17" s="75"/>
      <c r="BJS17" s="248"/>
      <c r="BKA17" s="75"/>
      <c r="BKD17" s="248"/>
      <c r="BKL17" s="75"/>
      <c r="BKO17" s="248"/>
      <c r="BKW17" s="75"/>
      <c r="BKZ17" s="248"/>
      <c r="BLH17" s="75"/>
      <c r="BLK17" s="248"/>
      <c r="BLS17" s="75"/>
      <c r="BLV17" s="248"/>
      <c r="BMD17" s="75"/>
      <c r="BMG17" s="248"/>
      <c r="BMO17" s="75"/>
      <c r="BMR17" s="248"/>
      <c r="BMZ17" s="75"/>
      <c r="BNC17" s="248"/>
      <c r="BNK17" s="75"/>
      <c r="BNN17" s="248"/>
      <c r="BNV17" s="75"/>
      <c r="BNY17" s="248"/>
      <c r="BOG17" s="75"/>
      <c r="BOJ17" s="248"/>
      <c r="BOR17" s="75"/>
      <c r="BOU17" s="248"/>
      <c r="BPC17" s="75"/>
      <c r="BPF17" s="248"/>
      <c r="BPN17" s="75"/>
      <c r="BPQ17" s="248"/>
      <c r="BPY17" s="75"/>
      <c r="BQB17" s="248"/>
      <c r="BQJ17" s="75"/>
      <c r="BQM17" s="248"/>
      <c r="BQU17" s="75"/>
      <c r="BQX17" s="248"/>
      <c r="BRF17" s="75"/>
      <c r="BRI17" s="248"/>
      <c r="BRQ17" s="75"/>
      <c r="BRT17" s="248"/>
      <c r="BSB17" s="75"/>
      <c r="BSE17" s="248"/>
      <c r="BSM17" s="75"/>
      <c r="BSP17" s="248"/>
      <c r="BSX17" s="75"/>
      <c r="BTA17" s="248"/>
      <c r="BTI17" s="75"/>
      <c r="BTL17" s="248"/>
      <c r="BTT17" s="75"/>
      <c r="BTW17" s="248"/>
      <c r="BUE17" s="75"/>
      <c r="BUH17" s="248"/>
      <c r="BUP17" s="75"/>
      <c r="BUS17" s="248"/>
      <c r="BVA17" s="75"/>
      <c r="BVD17" s="248"/>
      <c r="BVL17" s="75"/>
      <c r="BVO17" s="248"/>
      <c r="BVW17" s="75"/>
      <c r="BVZ17" s="248"/>
      <c r="BWH17" s="75"/>
      <c r="BWK17" s="248"/>
      <c r="BWS17" s="75"/>
      <c r="BWV17" s="248"/>
      <c r="BXD17" s="75"/>
      <c r="BXG17" s="248"/>
      <c r="BXO17" s="75"/>
      <c r="BXR17" s="248"/>
      <c r="BXZ17" s="75"/>
      <c r="BYC17" s="248"/>
      <c r="BYK17" s="75"/>
      <c r="BYN17" s="248"/>
      <c r="BYV17" s="75"/>
      <c r="BYY17" s="248"/>
      <c r="BZG17" s="75"/>
      <c r="BZJ17" s="248"/>
      <c r="BZR17" s="75"/>
      <c r="BZU17" s="248"/>
      <c r="CAC17" s="75"/>
      <c r="CAF17" s="248"/>
      <c r="CAN17" s="75"/>
      <c r="CAQ17" s="248"/>
      <c r="CAY17" s="75"/>
      <c r="CBB17" s="248"/>
      <c r="CBJ17" s="75"/>
      <c r="CBM17" s="248"/>
      <c r="CBU17" s="75"/>
      <c r="CBX17" s="248"/>
      <c r="CCF17" s="75"/>
      <c r="CCI17" s="248"/>
      <c r="CCQ17" s="75"/>
      <c r="CCT17" s="248"/>
      <c r="CDB17" s="75"/>
      <c r="CDE17" s="248"/>
      <c r="CDM17" s="75"/>
      <c r="CDP17" s="248"/>
      <c r="CDX17" s="75"/>
      <c r="CEA17" s="248"/>
      <c r="CEI17" s="75"/>
      <c r="CEL17" s="248"/>
      <c r="CET17" s="75"/>
      <c r="CEW17" s="248"/>
      <c r="CFE17" s="75"/>
      <c r="CFH17" s="248"/>
      <c r="CFP17" s="75"/>
      <c r="CFS17" s="248"/>
      <c r="CGA17" s="75"/>
      <c r="CGD17" s="248"/>
      <c r="CGL17" s="75"/>
      <c r="CGO17" s="248"/>
      <c r="CGW17" s="75"/>
      <c r="CGZ17" s="248"/>
      <c r="CHH17" s="75"/>
      <c r="CHK17" s="248"/>
      <c r="CHS17" s="75"/>
      <c r="CHV17" s="248"/>
      <c r="CID17" s="75"/>
      <c r="CIG17" s="248"/>
      <c r="CIO17" s="75"/>
      <c r="CIR17" s="248"/>
      <c r="CIZ17" s="75"/>
      <c r="CJC17" s="248"/>
      <c r="CJK17" s="75"/>
      <c r="CJN17" s="248"/>
      <c r="CJV17" s="75"/>
      <c r="CJY17" s="248"/>
      <c r="CKG17" s="75"/>
      <c r="CKJ17" s="248"/>
      <c r="CKR17" s="75"/>
      <c r="CKU17" s="248"/>
      <c r="CLC17" s="75"/>
      <c r="CLF17" s="248"/>
      <c r="CLN17" s="75"/>
      <c r="CLQ17" s="248"/>
      <c r="CLY17" s="75"/>
      <c r="CMB17" s="248"/>
      <c r="CMJ17" s="75"/>
      <c r="CMM17" s="248"/>
      <c r="CMU17" s="75"/>
      <c r="CMX17" s="248"/>
      <c r="CNF17" s="75"/>
      <c r="CNI17" s="248"/>
      <c r="CNQ17" s="75"/>
      <c r="CNT17" s="248"/>
      <c r="COB17" s="75"/>
      <c r="COE17" s="248"/>
      <c r="COM17" s="75"/>
      <c r="COP17" s="248"/>
      <c r="COX17" s="75"/>
      <c r="CPA17" s="248"/>
      <c r="CPI17" s="75"/>
      <c r="CPL17" s="248"/>
      <c r="CPT17" s="75"/>
      <c r="CPW17" s="248"/>
      <c r="CQE17" s="75"/>
      <c r="CQH17" s="248"/>
      <c r="CQP17" s="75"/>
      <c r="CQS17" s="248"/>
      <c r="CRA17" s="75"/>
      <c r="CRD17" s="248"/>
      <c r="CRL17" s="75"/>
      <c r="CRO17" s="248"/>
      <c r="CRW17" s="75"/>
      <c r="CRZ17" s="248"/>
      <c r="CSH17" s="75"/>
      <c r="CSK17" s="248"/>
      <c r="CSS17" s="75"/>
      <c r="CSV17" s="248"/>
      <c r="CTD17" s="75"/>
      <c r="CTG17" s="248"/>
      <c r="CTO17" s="75"/>
      <c r="CTR17" s="248"/>
      <c r="CTZ17" s="75"/>
      <c r="CUC17" s="248"/>
      <c r="CUK17" s="75"/>
      <c r="CUN17" s="248"/>
      <c r="CUV17" s="75"/>
      <c r="CUY17" s="248"/>
      <c r="CVG17" s="75"/>
      <c r="CVJ17" s="248"/>
      <c r="CVR17" s="75"/>
      <c r="CVU17" s="248"/>
      <c r="CWC17" s="75"/>
      <c r="CWF17" s="248"/>
      <c r="CWN17" s="75"/>
      <c r="CWQ17" s="248"/>
      <c r="CWY17" s="75"/>
      <c r="CXB17" s="248"/>
      <c r="CXJ17" s="75"/>
      <c r="CXM17" s="248"/>
      <c r="CXU17" s="75"/>
      <c r="CXX17" s="248"/>
      <c r="CYF17" s="75"/>
      <c r="CYI17" s="248"/>
      <c r="CYQ17" s="75"/>
      <c r="CYT17" s="248"/>
      <c r="CZB17" s="75"/>
      <c r="CZE17" s="248"/>
      <c r="CZM17" s="75"/>
      <c r="CZP17" s="248"/>
      <c r="CZX17" s="75"/>
      <c r="DAA17" s="248"/>
      <c r="DAI17" s="75"/>
      <c r="DAL17" s="248"/>
      <c r="DAT17" s="75"/>
      <c r="DAW17" s="248"/>
      <c r="DBE17" s="75"/>
      <c r="DBH17" s="248"/>
      <c r="DBP17" s="75"/>
      <c r="DBS17" s="248"/>
      <c r="DCA17" s="75"/>
      <c r="DCD17" s="248"/>
      <c r="DCL17" s="75"/>
      <c r="DCO17" s="248"/>
      <c r="DCW17" s="75"/>
      <c r="DCZ17" s="248"/>
      <c r="DDH17" s="75"/>
      <c r="DDK17" s="248"/>
      <c r="DDS17" s="75"/>
      <c r="DDV17" s="248"/>
      <c r="DED17" s="75"/>
      <c r="DEG17" s="248"/>
      <c r="DEO17" s="75"/>
      <c r="DER17" s="248"/>
      <c r="DEZ17" s="75"/>
      <c r="DFC17" s="248"/>
      <c r="DFK17" s="75"/>
      <c r="DFN17" s="248"/>
      <c r="DFV17" s="75"/>
      <c r="DFY17" s="248"/>
      <c r="DGG17" s="75"/>
      <c r="DGJ17" s="248"/>
      <c r="DGR17" s="75"/>
      <c r="DGU17" s="248"/>
      <c r="DHC17" s="75"/>
      <c r="DHF17" s="248"/>
      <c r="DHN17" s="75"/>
      <c r="DHQ17" s="248"/>
      <c r="DHY17" s="75"/>
      <c r="DIB17" s="248"/>
      <c r="DIJ17" s="75"/>
      <c r="DIM17" s="248"/>
      <c r="DIU17" s="75"/>
      <c r="DIX17" s="248"/>
      <c r="DJF17" s="75"/>
      <c r="DJI17" s="248"/>
      <c r="DJQ17" s="75"/>
      <c r="DJT17" s="248"/>
      <c r="DKB17" s="75"/>
      <c r="DKE17" s="248"/>
      <c r="DKM17" s="75"/>
      <c r="DKP17" s="248"/>
      <c r="DKX17" s="75"/>
      <c r="DLA17" s="248"/>
      <c r="DLI17" s="75"/>
      <c r="DLL17" s="248"/>
      <c r="DLT17" s="75"/>
      <c r="DLW17" s="248"/>
      <c r="DME17" s="75"/>
      <c r="DMH17" s="248"/>
      <c r="DMP17" s="75"/>
      <c r="DMS17" s="248"/>
      <c r="DNA17" s="75"/>
      <c r="DND17" s="248"/>
      <c r="DNL17" s="75"/>
      <c r="DNO17" s="248"/>
      <c r="DNW17" s="75"/>
      <c r="DNZ17" s="248"/>
      <c r="DOH17" s="75"/>
      <c r="DOK17" s="248"/>
      <c r="DOS17" s="75"/>
      <c r="DOV17" s="248"/>
      <c r="DPD17" s="75"/>
      <c r="DPG17" s="248"/>
      <c r="DPO17" s="75"/>
      <c r="DPR17" s="248"/>
      <c r="DPZ17" s="75"/>
      <c r="DQC17" s="248"/>
      <c r="DQK17" s="75"/>
      <c r="DQN17" s="248"/>
      <c r="DQV17" s="75"/>
      <c r="DQY17" s="248"/>
      <c r="DRG17" s="75"/>
      <c r="DRJ17" s="248"/>
      <c r="DRR17" s="75"/>
      <c r="DRU17" s="248"/>
      <c r="DSC17" s="75"/>
      <c r="DSF17" s="248"/>
      <c r="DSN17" s="75"/>
      <c r="DSQ17" s="248"/>
      <c r="DSY17" s="75"/>
      <c r="DTB17" s="248"/>
      <c r="DTJ17" s="75"/>
      <c r="DTM17" s="248"/>
      <c r="DTU17" s="75"/>
      <c r="DTX17" s="248"/>
      <c r="DUF17" s="75"/>
      <c r="DUI17" s="248"/>
      <c r="DUQ17" s="75"/>
      <c r="DUT17" s="248"/>
      <c r="DVB17" s="75"/>
      <c r="DVE17" s="248"/>
      <c r="DVM17" s="75"/>
      <c r="DVP17" s="248"/>
      <c r="DVX17" s="75"/>
      <c r="DWA17" s="248"/>
      <c r="DWI17" s="75"/>
      <c r="DWL17" s="248"/>
      <c r="DWT17" s="75"/>
      <c r="DWW17" s="248"/>
      <c r="DXE17" s="75"/>
      <c r="DXH17" s="248"/>
      <c r="DXP17" s="75"/>
      <c r="DXS17" s="248"/>
      <c r="DYA17" s="75"/>
      <c r="DYD17" s="248"/>
      <c r="DYL17" s="75"/>
      <c r="DYO17" s="248"/>
      <c r="DYW17" s="75"/>
      <c r="DYZ17" s="248"/>
      <c r="DZH17" s="75"/>
      <c r="DZK17" s="248"/>
      <c r="DZS17" s="75"/>
      <c r="DZV17" s="248"/>
      <c r="EAD17" s="75"/>
      <c r="EAG17" s="248"/>
      <c r="EAO17" s="75"/>
      <c r="EAR17" s="248"/>
      <c r="EAZ17" s="75"/>
      <c r="EBC17" s="248"/>
      <c r="EBK17" s="75"/>
      <c r="EBN17" s="248"/>
      <c r="EBV17" s="75"/>
      <c r="EBY17" s="248"/>
      <c r="ECG17" s="75"/>
      <c r="ECJ17" s="248"/>
      <c r="ECR17" s="75"/>
      <c r="ECU17" s="248"/>
      <c r="EDC17" s="75"/>
      <c r="EDF17" s="248"/>
      <c r="EDN17" s="75"/>
      <c r="EDQ17" s="248"/>
      <c r="EDY17" s="75"/>
      <c r="EEB17" s="248"/>
      <c r="EEJ17" s="75"/>
      <c r="EEM17" s="248"/>
      <c r="EEU17" s="75"/>
      <c r="EEX17" s="248"/>
      <c r="EFF17" s="75"/>
      <c r="EFI17" s="248"/>
      <c r="EFQ17" s="75"/>
      <c r="EFT17" s="248"/>
      <c r="EGB17" s="75"/>
      <c r="EGE17" s="248"/>
      <c r="EGM17" s="75"/>
      <c r="EGP17" s="248"/>
      <c r="EGX17" s="75"/>
      <c r="EHA17" s="248"/>
      <c r="EHI17" s="75"/>
      <c r="EHL17" s="248"/>
      <c r="EHT17" s="75"/>
      <c r="EHW17" s="248"/>
      <c r="EIE17" s="75"/>
      <c r="EIH17" s="248"/>
      <c r="EIP17" s="75"/>
      <c r="EIS17" s="248"/>
      <c r="EJA17" s="75"/>
      <c r="EJD17" s="248"/>
      <c r="EJL17" s="75"/>
      <c r="EJO17" s="248"/>
      <c r="EJW17" s="75"/>
      <c r="EJZ17" s="248"/>
      <c r="EKH17" s="75"/>
      <c r="EKK17" s="248"/>
      <c r="EKS17" s="75"/>
      <c r="EKV17" s="248"/>
      <c r="ELD17" s="75"/>
      <c r="ELG17" s="248"/>
      <c r="ELO17" s="75"/>
      <c r="ELR17" s="248"/>
      <c r="ELZ17" s="75"/>
      <c r="EMC17" s="248"/>
      <c r="EMK17" s="75"/>
      <c r="EMN17" s="248"/>
      <c r="EMV17" s="75"/>
      <c r="EMY17" s="248"/>
      <c r="ENG17" s="75"/>
      <c r="ENJ17" s="248"/>
      <c r="ENR17" s="75"/>
      <c r="ENU17" s="248"/>
      <c r="EOC17" s="75"/>
      <c r="EOF17" s="248"/>
      <c r="EON17" s="75"/>
      <c r="EOQ17" s="248"/>
      <c r="EOY17" s="75"/>
      <c r="EPB17" s="248"/>
      <c r="EPJ17" s="75"/>
      <c r="EPM17" s="248"/>
      <c r="EPU17" s="75"/>
      <c r="EPX17" s="248"/>
      <c r="EQF17" s="75"/>
      <c r="EQI17" s="248"/>
      <c r="EQQ17" s="75"/>
      <c r="EQT17" s="248"/>
      <c r="ERB17" s="75"/>
      <c r="ERE17" s="248"/>
      <c r="ERM17" s="75"/>
      <c r="ERP17" s="248"/>
      <c r="ERX17" s="75"/>
      <c r="ESA17" s="248"/>
      <c r="ESI17" s="75"/>
      <c r="ESL17" s="248"/>
      <c r="EST17" s="75"/>
      <c r="ESW17" s="248"/>
      <c r="ETE17" s="75"/>
      <c r="ETH17" s="248"/>
      <c r="ETP17" s="75"/>
      <c r="ETS17" s="248"/>
      <c r="EUA17" s="75"/>
      <c r="EUD17" s="248"/>
      <c r="EUL17" s="75"/>
      <c r="EUO17" s="248"/>
      <c r="EUW17" s="75"/>
      <c r="EUZ17" s="248"/>
      <c r="EVH17" s="75"/>
      <c r="EVK17" s="248"/>
      <c r="EVS17" s="75"/>
      <c r="EVV17" s="248"/>
      <c r="EWD17" s="75"/>
      <c r="EWG17" s="248"/>
      <c r="EWO17" s="75"/>
      <c r="EWR17" s="248"/>
      <c r="EWZ17" s="75"/>
      <c r="EXC17" s="248"/>
      <c r="EXK17" s="75"/>
      <c r="EXN17" s="248"/>
      <c r="EXV17" s="75"/>
      <c r="EXY17" s="248"/>
      <c r="EYG17" s="75"/>
      <c r="EYJ17" s="248"/>
      <c r="EYR17" s="75"/>
      <c r="EYU17" s="248"/>
      <c r="EZC17" s="75"/>
      <c r="EZF17" s="248"/>
      <c r="EZN17" s="75"/>
      <c r="EZQ17" s="248"/>
      <c r="EZY17" s="75"/>
      <c r="FAB17" s="248"/>
      <c r="FAJ17" s="75"/>
      <c r="FAM17" s="248"/>
      <c r="FAU17" s="75"/>
      <c r="FAX17" s="248"/>
      <c r="FBF17" s="75"/>
      <c r="FBI17" s="248"/>
      <c r="FBQ17" s="75"/>
      <c r="FBT17" s="248"/>
      <c r="FCB17" s="75"/>
      <c r="FCE17" s="248"/>
      <c r="FCM17" s="75"/>
      <c r="FCP17" s="248"/>
      <c r="FCX17" s="75"/>
      <c r="FDA17" s="248"/>
      <c r="FDI17" s="75"/>
      <c r="FDL17" s="248"/>
      <c r="FDT17" s="75"/>
      <c r="FDW17" s="248"/>
      <c r="FEE17" s="75"/>
      <c r="FEH17" s="248"/>
      <c r="FEP17" s="75"/>
      <c r="FES17" s="248"/>
      <c r="FFA17" s="75"/>
      <c r="FFD17" s="248"/>
      <c r="FFL17" s="75"/>
      <c r="FFO17" s="248"/>
      <c r="FFW17" s="75"/>
      <c r="FFZ17" s="248"/>
      <c r="FGH17" s="75"/>
      <c r="FGK17" s="248"/>
      <c r="FGS17" s="75"/>
      <c r="FGV17" s="248"/>
      <c r="FHD17" s="75"/>
      <c r="FHG17" s="248"/>
      <c r="FHO17" s="75"/>
      <c r="FHR17" s="248"/>
      <c r="FHZ17" s="75"/>
      <c r="FIC17" s="248"/>
      <c r="FIK17" s="75"/>
      <c r="FIN17" s="248"/>
      <c r="FIV17" s="75"/>
      <c r="FIY17" s="248"/>
      <c r="FJG17" s="75"/>
      <c r="FJJ17" s="248"/>
      <c r="FJR17" s="75"/>
      <c r="FJU17" s="248"/>
      <c r="FKC17" s="75"/>
      <c r="FKF17" s="248"/>
      <c r="FKN17" s="75"/>
      <c r="FKQ17" s="248"/>
      <c r="FKY17" s="75"/>
      <c r="FLB17" s="248"/>
      <c r="FLJ17" s="75"/>
      <c r="FLM17" s="248"/>
      <c r="FLU17" s="75"/>
      <c r="FLX17" s="248"/>
      <c r="FMF17" s="75"/>
      <c r="FMI17" s="248"/>
      <c r="FMQ17" s="75"/>
      <c r="FMT17" s="248"/>
      <c r="FNB17" s="75"/>
      <c r="FNE17" s="248"/>
      <c r="FNM17" s="75"/>
      <c r="FNP17" s="248"/>
      <c r="FNX17" s="75"/>
      <c r="FOA17" s="248"/>
      <c r="FOI17" s="75"/>
      <c r="FOL17" s="248"/>
      <c r="FOT17" s="75"/>
      <c r="FOW17" s="248"/>
      <c r="FPE17" s="75"/>
      <c r="FPH17" s="248"/>
      <c r="FPP17" s="75"/>
      <c r="FPS17" s="248"/>
      <c r="FQA17" s="75"/>
      <c r="FQD17" s="248"/>
      <c r="FQL17" s="75"/>
      <c r="FQO17" s="248"/>
      <c r="FQW17" s="75"/>
      <c r="FQZ17" s="248"/>
      <c r="FRH17" s="75"/>
      <c r="FRK17" s="248"/>
      <c r="FRS17" s="75"/>
      <c r="FRV17" s="248"/>
      <c r="FSD17" s="75"/>
      <c r="FSG17" s="248"/>
      <c r="FSO17" s="75"/>
      <c r="FSR17" s="248"/>
      <c r="FSZ17" s="75"/>
      <c r="FTC17" s="248"/>
      <c r="FTK17" s="75"/>
      <c r="FTN17" s="248"/>
      <c r="FTV17" s="75"/>
      <c r="FTY17" s="248"/>
      <c r="FUG17" s="75"/>
      <c r="FUJ17" s="248"/>
      <c r="FUR17" s="75"/>
      <c r="FUU17" s="248"/>
      <c r="FVC17" s="75"/>
      <c r="FVF17" s="248"/>
      <c r="FVN17" s="75"/>
      <c r="FVQ17" s="248"/>
      <c r="FVY17" s="75"/>
      <c r="FWB17" s="248"/>
      <c r="FWJ17" s="75"/>
      <c r="FWM17" s="248"/>
      <c r="FWU17" s="75"/>
      <c r="FWX17" s="248"/>
      <c r="FXF17" s="75"/>
      <c r="FXI17" s="248"/>
      <c r="FXQ17" s="75"/>
      <c r="FXT17" s="248"/>
      <c r="FYB17" s="75"/>
      <c r="FYE17" s="248"/>
      <c r="FYM17" s="75"/>
      <c r="FYP17" s="248"/>
      <c r="FYX17" s="75"/>
      <c r="FZA17" s="248"/>
      <c r="FZI17" s="75"/>
      <c r="FZL17" s="248"/>
      <c r="FZT17" s="75"/>
      <c r="FZW17" s="248"/>
      <c r="GAE17" s="75"/>
      <c r="GAH17" s="248"/>
      <c r="GAP17" s="75"/>
      <c r="GAS17" s="248"/>
      <c r="GBA17" s="75"/>
      <c r="GBD17" s="248"/>
      <c r="GBL17" s="75"/>
      <c r="GBO17" s="248"/>
      <c r="GBW17" s="75"/>
      <c r="GBZ17" s="248"/>
      <c r="GCH17" s="75"/>
      <c r="GCK17" s="248"/>
      <c r="GCS17" s="75"/>
      <c r="GCV17" s="248"/>
      <c r="GDD17" s="75"/>
      <c r="GDG17" s="248"/>
      <c r="GDO17" s="75"/>
      <c r="GDR17" s="248"/>
      <c r="GDZ17" s="75"/>
      <c r="GEC17" s="248"/>
      <c r="GEK17" s="75"/>
      <c r="GEN17" s="248"/>
      <c r="GEV17" s="75"/>
      <c r="GEY17" s="248"/>
      <c r="GFG17" s="75"/>
      <c r="GFJ17" s="248"/>
      <c r="GFR17" s="75"/>
      <c r="GFU17" s="248"/>
      <c r="GGC17" s="75"/>
      <c r="GGF17" s="248"/>
      <c r="GGN17" s="75"/>
      <c r="GGQ17" s="248"/>
      <c r="GGY17" s="75"/>
      <c r="GHB17" s="248"/>
      <c r="GHJ17" s="75"/>
      <c r="GHM17" s="248"/>
      <c r="GHU17" s="75"/>
      <c r="GHX17" s="248"/>
      <c r="GIF17" s="75"/>
      <c r="GII17" s="248"/>
      <c r="GIQ17" s="75"/>
      <c r="GIT17" s="248"/>
      <c r="GJB17" s="75"/>
      <c r="GJE17" s="248"/>
      <c r="GJM17" s="75"/>
      <c r="GJP17" s="248"/>
      <c r="GJX17" s="75"/>
      <c r="GKA17" s="248"/>
      <c r="GKI17" s="75"/>
      <c r="GKL17" s="248"/>
      <c r="GKT17" s="75"/>
      <c r="GKW17" s="248"/>
      <c r="GLE17" s="75"/>
      <c r="GLH17" s="248"/>
      <c r="GLP17" s="75"/>
      <c r="GLS17" s="248"/>
      <c r="GMA17" s="75"/>
      <c r="GMD17" s="248"/>
      <c r="GML17" s="75"/>
      <c r="GMO17" s="248"/>
      <c r="GMW17" s="75"/>
      <c r="GMZ17" s="248"/>
      <c r="GNH17" s="75"/>
      <c r="GNK17" s="248"/>
      <c r="GNS17" s="75"/>
      <c r="GNV17" s="248"/>
      <c r="GOD17" s="75"/>
      <c r="GOG17" s="248"/>
      <c r="GOO17" s="75"/>
      <c r="GOR17" s="248"/>
      <c r="GOZ17" s="75"/>
      <c r="GPC17" s="248"/>
      <c r="GPK17" s="75"/>
      <c r="GPN17" s="248"/>
      <c r="GPV17" s="75"/>
      <c r="GPY17" s="248"/>
      <c r="GQG17" s="75"/>
      <c r="GQJ17" s="248"/>
      <c r="GQR17" s="75"/>
      <c r="GQU17" s="248"/>
      <c r="GRC17" s="75"/>
      <c r="GRF17" s="248"/>
      <c r="GRN17" s="75"/>
      <c r="GRQ17" s="248"/>
      <c r="GRY17" s="75"/>
      <c r="GSB17" s="248"/>
      <c r="GSJ17" s="75"/>
      <c r="GSM17" s="248"/>
      <c r="GSU17" s="75"/>
      <c r="GSX17" s="248"/>
      <c r="GTF17" s="75"/>
      <c r="GTI17" s="248"/>
      <c r="GTQ17" s="75"/>
      <c r="GTT17" s="248"/>
      <c r="GUB17" s="75"/>
      <c r="GUE17" s="248"/>
      <c r="GUM17" s="75"/>
      <c r="GUP17" s="248"/>
      <c r="GUX17" s="75"/>
      <c r="GVA17" s="248"/>
      <c r="GVI17" s="75"/>
      <c r="GVL17" s="248"/>
      <c r="GVT17" s="75"/>
      <c r="GVW17" s="248"/>
      <c r="GWE17" s="75"/>
      <c r="GWH17" s="248"/>
      <c r="GWP17" s="75"/>
      <c r="GWS17" s="248"/>
      <c r="GXA17" s="75"/>
      <c r="GXD17" s="248"/>
      <c r="GXL17" s="75"/>
      <c r="GXO17" s="248"/>
      <c r="GXW17" s="75"/>
      <c r="GXZ17" s="248"/>
      <c r="GYH17" s="75"/>
      <c r="GYK17" s="248"/>
      <c r="GYS17" s="75"/>
      <c r="GYV17" s="248"/>
      <c r="GZD17" s="75"/>
      <c r="GZG17" s="248"/>
      <c r="GZO17" s="75"/>
      <c r="GZR17" s="248"/>
      <c r="GZZ17" s="75"/>
      <c r="HAC17" s="248"/>
      <c r="HAK17" s="75"/>
      <c r="HAN17" s="248"/>
      <c r="HAV17" s="75"/>
      <c r="HAY17" s="248"/>
      <c r="HBG17" s="75"/>
      <c r="HBJ17" s="248"/>
      <c r="HBR17" s="75"/>
      <c r="HBU17" s="248"/>
      <c r="HCC17" s="75"/>
      <c r="HCF17" s="248"/>
      <c r="HCN17" s="75"/>
      <c r="HCQ17" s="248"/>
      <c r="HCY17" s="75"/>
      <c r="HDB17" s="248"/>
      <c r="HDJ17" s="75"/>
      <c r="HDM17" s="248"/>
      <c r="HDU17" s="75"/>
      <c r="HDX17" s="248"/>
      <c r="HEF17" s="75"/>
      <c r="HEI17" s="248"/>
      <c r="HEQ17" s="75"/>
      <c r="HET17" s="248"/>
      <c r="HFB17" s="75"/>
      <c r="HFE17" s="248"/>
      <c r="HFM17" s="75"/>
      <c r="HFP17" s="248"/>
      <c r="HFX17" s="75"/>
      <c r="HGA17" s="248"/>
      <c r="HGI17" s="75"/>
      <c r="HGL17" s="248"/>
      <c r="HGT17" s="75"/>
      <c r="HGW17" s="248"/>
      <c r="HHE17" s="75"/>
      <c r="HHH17" s="248"/>
      <c r="HHP17" s="75"/>
      <c r="HHS17" s="248"/>
      <c r="HIA17" s="75"/>
      <c r="HID17" s="248"/>
      <c r="HIL17" s="75"/>
      <c r="HIO17" s="248"/>
      <c r="HIW17" s="75"/>
      <c r="HIZ17" s="248"/>
      <c r="HJH17" s="75"/>
      <c r="HJK17" s="248"/>
      <c r="HJS17" s="75"/>
      <c r="HJV17" s="248"/>
      <c r="HKD17" s="75"/>
      <c r="HKG17" s="248"/>
      <c r="HKO17" s="75"/>
      <c r="HKR17" s="248"/>
      <c r="HKZ17" s="75"/>
      <c r="HLC17" s="248"/>
      <c r="HLK17" s="75"/>
      <c r="HLN17" s="248"/>
      <c r="HLV17" s="75"/>
      <c r="HLY17" s="248"/>
      <c r="HMG17" s="75"/>
      <c r="HMJ17" s="248"/>
      <c r="HMR17" s="75"/>
      <c r="HMU17" s="248"/>
      <c r="HNC17" s="75"/>
      <c r="HNF17" s="248"/>
      <c r="HNN17" s="75"/>
      <c r="HNQ17" s="248"/>
      <c r="HNY17" s="75"/>
      <c r="HOB17" s="248"/>
      <c r="HOJ17" s="75"/>
      <c r="HOM17" s="248"/>
      <c r="HOU17" s="75"/>
      <c r="HOX17" s="248"/>
      <c r="HPF17" s="75"/>
      <c r="HPI17" s="248"/>
      <c r="HPQ17" s="75"/>
      <c r="HPT17" s="248"/>
      <c r="HQB17" s="75"/>
      <c r="HQE17" s="248"/>
      <c r="HQM17" s="75"/>
      <c r="HQP17" s="248"/>
      <c r="HQX17" s="75"/>
      <c r="HRA17" s="248"/>
      <c r="HRI17" s="75"/>
      <c r="HRL17" s="248"/>
      <c r="HRT17" s="75"/>
      <c r="HRW17" s="248"/>
      <c r="HSE17" s="75"/>
      <c r="HSH17" s="248"/>
      <c r="HSP17" s="75"/>
      <c r="HSS17" s="248"/>
      <c r="HTA17" s="75"/>
      <c r="HTD17" s="248"/>
      <c r="HTL17" s="75"/>
      <c r="HTO17" s="248"/>
      <c r="HTW17" s="75"/>
      <c r="HTZ17" s="248"/>
      <c r="HUH17" s="75"/>
      <c r="HUK17" s="248"/>
      <c r="HUS17" s="75"/>
      <c r="HUV17" s="248"/>
      <c r="HVD17" s="75"/>
      <c r="HVG17" s="248"/>
      <c r="HVO17" s="75"/>
      <c r="HVR17" s="248"/>
      <c r="HVZ17" s="75"/>
      <c r="HWC17" s="248"/>
      <c r="HWK17" s="75"/>
      <c r="HWN17" s="248"/>
      <c r="HWV17" s="75"/>
      <c r="HWY17" s="248"/>
      <c r="HXG17" s="75"/>
      <c r="HXJ17" s="248"/>
      <c r="HXR17" s="75"/>
      <c r="HXU17" s="248"/>
      <c r="HYC17" s="75"/>
      <c r="HYF17" s="248"/>
      <c r="HYN17" s="75"/>
      <c r="HYQ17" s="248"/>
      <c r="HYY17" s="75"/>
      <c r="HZB17" s="248"/>
      <c r="HZJ17" s="75"/>
      <c r="HZM17" s="248"/>
      <c r="HZU17" s="75"/>
      <c r="HZX17" s="248"/>
      <c r="IAF17" s="75"/>
      <c r="IAI17" s="248"/>
      <c r="IAQ17" s="75"/>
      <c r="IAT17" s="248"/>
      <c r="IBB17" s="75"/>
      <c r="IBE17" s="248"/>
      <c r="IBM17" s="75"/>
      <c r="IBP17" s="248"/>
      <c r="IBX17" s="75"/>
      <c r="ICA17" s="248"/>
      <c r="ICI17" s="75"/>
      <c r="ICL17" s="248"/>
      <c r="ICT17" s="75"/>
      <c r="ICW17" s="248"/>
      <c r="IDE17" s="75"/>
      <c r="IDH17" s="248"/>
      <c r="IDP17" s="75"/>
      <c r="IDS17" s="248"/>
      <c r="IEA17" s="75"/>
      <c r="IED17" s="248"/>
      <c r="IEL17" s="75"/>
      <c r="IEO17" s="248"/>
      <c r="IEW17" s="75"/>
      <c r="IEZ17" s="248"/>
      <c r="IFH17" s="75"/>
      <c r="IFK17" s="248"/>
      <c r="IFS17" s="75"/>
      <c r="IFV17" s="248"/>
      <c r="IGD17" s="75"/>
      <c r="IGG17" s="248"/>
      <c r="IGO17" s="75"/>
      <c r="IGR17" s="248"/>
      <c r="IGZ17" s="75"/>
      <c r="IHC17" s="248"/>
      <c r="IHK17" s="75"/>
      <c r="IHN17" s="248"/>
      <c r="IHV17" s="75"/>
      <c r="IHY17" s="248"/>
      <c r="IIG17" s="75"/>
      <c r="IIJ17" s="248"/>
      <c r="IIR17" s="75"/>
      <c r="IIU17" s="248"/>
      <c r="IJC17" s="75"/>
      <c r="IJF17" s="248"/>
      <c r="IJN17" s="75"/>
      <c r="IJQ17" s="248"/>
      <c r="IJY17" s="75"/>
      <c r="IKB17" s="248"/>
      <c r="IKJ17" s="75"/>
      <c r="IKM17" s="248"/>
      <c r="IKU17" s="75"/>
      <c r="IKX17" s="248"/>
      <c r="ILF17" s="75"/>
      <c r="ILI17" s="248"/>
      <c r="ILQ17" s="75"/>
      <c r="ILT17" s="248"/>
      <c r="IMB17" s="75"/>
      <c r="IME17" s="248"/>
      <c r="IMM17" s="75"/>
      <c r="IMP17" s="248"/>
      <c r="IMX17" s="75"/>
      <c r="INA17" s="248"/>
      <c r="INI17" s="75"/>
      <c r="INL17" s="248"/>
      <c r="INT17" s="75"/>
      <c r="INW17" s="248"/>
      <c r="IOE17" s="75"/>
      <c r="IOH17" s="248"/>
      <c r="IOP17" s="75"/>
      <c r="IOS17" s="248"/>
      <c r="IPA17" s="75"/>
      <c r="IPD17" s="248"/>
      <c r="IPL17" s="75"/>
      <c r="IPO17" s="248"/>
      <c r="IPW17" s="75"/>
      <c r="IPZ17" s="248"/>
      <c r="IQH17" s="75"/>
      <c r="IQK17" s="248"/>
      <c r="IQS17" s="75"/>
      <c r="IQV17" s="248"/>
      <c r="IRD17" s="75"/>
      <c r="IRG17" s="248"/>
      <c r="IRO17" s="75"/>
      <c r="IRR17" s="248"/>
      <c r="IRZ17" s="75"/>
      <c r="ISC17" s="248"/>
      <c r="ISK17" s="75"/>
      <c r="ISN17" s="248"/>
      <c r="ISV17" s="75"/>
      <c r="ISY17" s="248"/>
      <c r="ITG17" s="75"/>
      <c r="ITJ17" s="248"/>
      <c r="ITR17" s="75"/>
      <c r="ITU17" s="248"/>
      <c r="IUC17" s="75"/>
      <c r="IUF17" s="248"/>
      <c r="IUN17" s="75"/>
      <c r="IUQ17" s="248"/>
      <c r="IUY17" s="75"/>
      <c r="IVB17" s="248"/>
      <c r="IVJ17" s="75"/>
      <c r="IVM17" s="248"/>
      <c r="IVU17" s="75"/>
      <c r="IVX17" s="248"/>
      <c r="IWF17" s="75"/>
      <c r="IWI17" s="248"/>
      <c r="IWQ17" s="75"/>
      <c r="IWT17" s="248"/>
      <c r="IXB17" s="75"/>
      <c r="IXE17" s="248"/>
      <c r="IXM17" s="75"/>
      <c r="IXP17" s="248"/>
      <c r="IXX17" s="75"/>
      <c r="IYA17" s="248"/>
      <c r="IYI17" s="75"/>
      <c r="IYL17" s="248"/>
      <c r="IYT17" s="75"/>
      <c r="IYW17" s="248"/>
      <c r="IZE17" s="75"/>
      <c r="IZH17" s="248"/>
      <c r="IZP17" s="75"/>
      <c r="IZS17" s="248"/>
      <c r="JAA17" s="75"/>
      <c r="JAD17" s="248"/>
      <c r="JAL17" s="75"/>
      <c r="JAO17" s="248"/>
      <c r="JAW17" s="75"/>
      <c r="JAZ17" s="248"/>
      <c r="JBH17" s="75"/>
      <c r="JBK17" s="248"/>
      <c r="JBS17" s="75"/>
      <c r="JBV17" s="248"/>
      <c r="JCD17" s="75"/>
      <c r="JCG17" s="248"/>
      <c r="JCO17" s="75"/>
      <c r="JCR17" s="248"/>
      <c r="JCZ17" s="75"/>
      <c r="JDC17" s="248"/>
      <c r="JDK17" s="75"/>
      <c r="JDN17" s="248"/>
      <c r="JDV17" s="75"/>
      <c r="JDY17" s="248"/>
      <c r="JEG17" s="75"/>
      <c r="JEJ17" s="248"/>
      <c r="JER17" s="75"/>
      <c r="JEU17" s="248"/>
      <c r="JFC17" s="75"/>
      <c r="JFF17" s="248"/>
      <c r="JFN17" s="75"/>
      <c r="JFQ17" s="248"/>
      <c r="JFY17" s="75"/>
      <c r="JGB17" s="248"/>
      <c r="JGJ17" s="75"/>
      <c r="JGM17" s="248"/>
      <c r="JGU17" s="75"/>
      <c r="JGX17" s="248"/>
      <c r="JHF17" s="75"/>
      <c r="JHI17" s="248"/>
      <c r="JHQ17" s="75"/>
      <c r="JHT17" s="248"/>
      <c r="JIB17" s="75"/>
      <c r="JIE17" s="248"/>
      <c r="JIM17" s="75"/>
      <c r="JIP17" s="248"/>
      <c r="JIX17" s="75"/>
      <c r="JJA17" s="248"/>
      <c r="JJI17" s="75"/>
      <c r="JJL17" s="248"/>
      <c r="JJT17" s="75"/>
      <c r="JJW17" s="248"/>
      <c r="JKE17" s="75"/>
      <c r="JKH17" s="248"/>
      <c r="JKP17" s="75"/>
      <c r="JKS17" s="248"/>
      <c r="JLA17" s="75"/>
      <c r="JLD17" s="248"/>
      <c r="JLL17" s="75"/>
      <c r="JLO17" s="248"/>
      <c r="JLW17" s="75"/>
      <c r="JLZ17" s="248"/>
      <c r="JMH17" s="75"/>
      <c r="JMK17" s="248"/>
      <c r="JMS17" s="75"/>
      <c r="JMV17" s="248"/>
      <c r="JND17" s="75"/>
      <c r="JNG17" s="248"/>
      <c r="JNO17" s="75"/>
      <c r="JNR17" s="248"/>
      <c r="JNZ17" s="75"/>
      <c r="JOC17" s="248"/>
      <c r="JOK17" s="75"/>
      <c r="JON17" s="248"/>
      <c r="JOV17" s="75"/>
      <c r="JOY17" s="248"/>
      <c r="JPG17" s="75"/>
      <c r="JPJ17" s="248"/>
      <c r="JPR17" s="75"/>
      <c r="JPU17" s="248"/>
      <c r="JQC17" s="75"/>
      <c r="JQF17" s="248"/>
      <c r="JQN17" s="75"/>
      <c r="JQQ17" s="248"/>
      <c r="JQY17" s="75"/>
      <c r="JRB17" s="248"/>
      <c r="JRJ17" s="75"/>
      <c r="JRM17" s="248"/>
      <c r="JRU17" s="75"/>
      <c r="JRX17" s="248"/>
      <c r="JSF17" s="75"/>
      <c r="JSI17" s="248"/>
      <c r="JSQ17" s="75"/>
      <c r="JST17" s="248"/>
      <c r="JTB17" s="75"/>
      <c r="JTE17" s="248"/>
      <c r="JTM17" s="75"/>
      <c r="JTP17" s="248"/>
      <c r="JTX17" s="75"/>
      <c r="JUA17" s="248"/>
      <c r="JUI17" s="75"/>
      <c r="JUL17" s="248"/>
      <c r="JUT17" s="75"/>
      <c r="JUW17" s="248"/>
      <c r="JVE17" s="75"/>
      <c r="JVH17" s="248"/>
      <c r="JVP17" s="75"/>
      <c r="JVS17" s="248"/>
      <c r="JWA17" s="75"/>
      <c r="JWD17" s="248"/>
      <c r="JWL17" s="75"/>
      <c r="JWO17" s="248"/>
      <c r="JWW17" s="75"/>
      <c r="JWZ17" s="248"/>
      <c r="JXH17" s="75"/>
      <c r="JXK17" s="248"/>
      <c r="JXS17" s="75"/>
      <c r="JXV17" s="248"/>
      <c r="JYD17" s="75"/>
      <c r="JYG17" s="248"/>
      <c r="JYO17" s="75"/>
      <c r="JYR17" s="248"/>
      <c r="JYZ17" s="75"/>
      <c r="JZC17" s="248"/>
      <c r="JZK17" s="75"/>
      <c r="JZN17" s="248"/>
      <c r="JZV17" s="75"/>
      <c r="JZY17" s="248"/>
      <c r="KAG17" s="75"/>
      <c r="KAJ17" s="248"/>
      <c r="KAR17" s="75"/>
      <c r="KAU17" s="248"/>
      <c r="KBC17" s="75"/>
      <c r="KBF17" s="248"/>
      <c r="KBN17" s="75"/>
      <c r="KBQ17" s="248"/>
      <c r="KBY17" s="75"/>
      <c r="KCB17" s="248"/>
      <c r="KCJ17" s="75"/>
      <c r="KCM17" s="248"/>
      <c r="KCU17" s="75"/>
      <c r="KCX17" s="248"/>
      <c r="KDF17" s="75"/>
      <c r="KDI17" s="248"/>
      <c r="KDQ17" s="75"/>
      <c r="KDT17" s="248"/>
      <c r="KEB17" s="75"/>
      <c r="KEE17" s="248"/>
      <c r="KEM17" s="75"/>
      <c r="KEP17" s="248"/>
      <c r="KEX17" s="75"/>
      <c r="KFA17" s="248"/>
      <c r="KFI17" s="75"/>
      <c r="KFL17" s="248"/>
      <c r="KFT17" s="75"/>
      <c r="KFW17" s="248"/>
      <c r="KGE17" s="75"/>
      <c r="KGH17" s="248"/>
      <c r="KGP17" s="75"/>
      <c r="KGS17" s="248"/>
      <c r="KHA17" s="75"/>
      <c r="KHD17" s="248"/>
      <c r="KHL17" s="75"/>
      <c r="KHO17" s="248"/>
      <c r="KHW17" s="75"/>
      <c r="KHZ17" s="248"/>
      <c r="KIH17" s="75"/>
      <c r="KIK17" s="248"/>
      <c r="KIS17" s="75"/>
      <c r="KIV17" s="248"/>
      <c r="KJD17" s="75"/>
      <c r="KJG17" s="248"/>
      <c r="KJO17" s="75"/>
      <c r="KJR17" s="248"/>
      <c r="KJZ17" s="75"/>
      <c r="KKC17" s="248"/>
      <c r="KKK17" s="75"/>
      <c r="KKN17" s="248"/>
      <c r="KKV17" s="75"/>
      <c r="KKY17" s="248"/>
      <c r="KLG17" s="75"/>
      <c r="KLJ17" s="248"/>
      <c r="KLR17" s="75"/>
      <c r="KLU17" s="248"/>
      <c r="KMC17" s="75"/>
      <c r="KMF17" s="248"/>
      <c r="KMN17" s="75"/>
      <c r="KMQ17" s="248"/>
      <c r="KMY17" s="75"/>
      <c r="KNB17" s="248"/>
      <c r="KNJ17" s="75"/>
      <c r="KNM17" s="248"/>
      <c r="KNU17" s="75"/>
      <c r="KNX17" s="248"/>
      <c r="KOF17" s="75"/>
      <c r="KOI17" s="248"/>
      <c r="KOQ17" s="75"/>
      <c r="KOT17" s="248"/>
      <c r="KPB17" s="75"/>
      <c r="KPE17" s="248"/>
      <c r="KPM17" s="75"/>
      <c r="KPP17" s="248"/>
      <c r="KPX17" s="75"/>
      <c r="KQA17" s="248"/>
      <c r="KQI17" s="75"/>
      <c r="KQL17" s="248"/>
      <c r="KQT17" s="75"/>
      <c r="KQW17" s="248"/>
      <c r="KRE17" s="75"/>
      <c r="KRH17" s="248"/>
      <c r="KRP17" s="75"/>
      <c r="KRS17" s="248"/>
      <c r="KSA17" s="75"/>
      <c r="KSD17" s="248"/>
      <c r="KSL17" s="75"/>
      <c r="KSO17" s="248"/>
      <c r="KSW17" s="75"/>
      <c r="KSZ17" s="248"/>
      <c r="KTH17" s="75"/>
      <c r="KTK17" s="248"/>
      <c r="KTS17" s="75"/>
      <c r="KTV17" s="248"/>
      <c r="KUD17" s="75"/>
      <c r="KUG17" s="248"/>
      <c r="KUO17" s="75"/>
      <c r="KUR17" s="248"/>
      <c r="KUZ17" s="75"/>
      <c r="KVC17" s="248"/>
      <c r="KVK17" s="75"/>
      <c r="KVN17" s="248"/>
      <c r="KVV17" s="75"/>
      <c r="KVY17" s="248"/>
      <c r="KWG17" s="75"/>
      <c r="KWJ17" s="248"/>
      <c r="KWR17" s="75"/>
      <c r="KWU17" s="248"/>
      <c r="KXC17" s="75"/>
      <c r="KXF17" s="248"/>
      <c r="KXN17" s="75"/>
      <c r="KXQ17" s="248"/>
      <c r="KXY17" s="75"/>
      <c r="KYB17" s="248"/>
      <c r="KYJ17" s="75"/>
      <c r="KYM17" s="248"/>
      <c r="KYU17" s="75"/>
      <c r="KYX17" s="248"/>
      <c r="KZF17" s="75"/>
      <c r="KZI17" s="248"/>
      <c r="KZQ17" s="75"/>
      <c r="KZT17" s="248"/>
      <c r="LAB17" s="75"/>
      <c r="LAE17" s="248"/>
      <c r="LAM17" s="75"/>
      <c r="LAP17" s="248"/>
      <c r="LAX17" s="75"/>
      <c r="LBA17" s="248"/>
      <c r="LBI17" s="75"/>
      <c r="LBL17" s="248"/>
      <c r="LBT17" s="75"/>
      <c r="LBW17" s="248"/>
      <c r="LCE17" s="75"/>
      <c r="LCH17" s="248"/>
      <c r="LCP17" s="75"/>
      <c r="LCS17" s="248"/>
      <c r="LDA17" s="75"/>
      <c r="LDD17" s="248"/>
      <c r="LDL17" s="75"/>
      <c r="LDO17" s="248"/>
      <c r="LDW17" s="75"/>
      <c r="LDZ17" s="248"/>
      <c r="LEH17" s="75"/>
      <c r="LEK17" s="248"/>
      <c r="LES17" s="75"/>
      <c r="LEV17" s="248"/>
      <c r="LFD17" s="75"/>
      <c r="LFG17" s="248"/>
      <c r="LFO17" s="75"/>
      <c r="LFR17" s="248"/>
      <c r="LFZ17" s="75"/>
      <c r="LGC17" s="248"/>
      <c r="LGK17" s="75"/>
      <c r="LGN17" s="248"/>
      <c r="LGV17" s="75"/>
      <c r="LGY17" s="248"/>
      <c r="LHG17" s="75"/>
      <c r="LHJ17" s="248"/>
      <c r="LHR17" s="75"/>
      <c r="LHU17" s="248"/>
      <c r="LIC17" s="75"/>
      <c r="LIF17" s="248"/>
      <c r="LIN17" s="75"/>
      <c r="LIQ17" s="248"/>
      <c r="LIY17" s="75"/>
      <c r="LJB17" s="248"/>
      <c r="LJJ17" s="75"/>
      <c r="LJM17" s="248"/>
      <c r="LJU17" s="75"/>
      <c r="LJX17" s="248"/>
      <c r="LKF17" s="75"/>
      <c r="LKI17" s="248"/>
      <c r="LKQ17" s="75"/>
      <c r="LKT17" s="248"/>
      <c r="LLB17" s="75"/>
      <c r="LLE17" s="248"/>
      <c r="LLM17" s="75"/>
      <c r="LLP17" s="248"/>
      <c r="LLX17" s="75"/>
      <c r="LMA17" s="248"/>
      <c r="LMI17" s="75"/>
      <c r="LML17" s="248"/>
      <c r="LMT17" s="75"/>
      <c r="LMW17" s="248"/>
      <c r="LNE17" s="75"/>
      <c r="LNH17" s="248"/>
      <c r="LNP17" s="75"/>
      <c r="LNS17" s="248"/>
      <c r="LOA17" s="75"/>
      <c r="LOD17" s="248"/>
      <c r="LOL17" s="75"/>
      <c r="LOO17" s="248"/>
      <c r="LOW17" s="75"/>
      <c r="LOZ17" s="248"/>
      <c r="LPH17" s="75"/>
      <c r="LPK17" s="248"/>
      <c r="LPS17" s="75"/>
      <c r="LPV17" s="248"/>
      <c r="LQD17" s="75"/>
      <c r="LQG17" s="248"/>
      <c r="LQO17" s="75"/>
      <c r="LQR17" s="248"/>
      <c r="LQZ17" s="75"/>
      <c r="LRC17" s="248"/>
      <c r="LRK17" s="75"/>
      <c r="LRN17" s="248"/>
      <c r="LRV17" s="75"/>
      <c r="LRY17" s="248"/>
      <c r="LSG17" s="75"/>
      <c r="LSJ17" s="248"/>
      <c r="LSR17" s="75"/>
      <c r="LSU17" s="248"/>
      <c r="LTC17" s="75"/>
      <c r="LTF17" s="248"/>
      <c r="LTN17" s="75"/>
      <c r="LTQ17" s="248"/>
      <c r="LTY17" s="75"/>
      <c r="LUB17" s="248"/>
      <c r="LUJ17" s="75"/>
      <c r="LUM17" s="248"/>
      <c r="LUU17" s="75"/>
      <c r="LUX17" s="248"/>
      <c r="LVF17" s="75"/>
      <c r="LVI17" s="248"/>
      <c r="LVQ17" s="75"/>
      <c r="LVT17" s="248"/>
      <c r="LWB17" s="75"/>
      <c r="LWE17" s="248"/>
      <c r="LWM17" s="75"/>
      <c r="LWP17" s="248"/>
      <c r="LWX17" s="75"/>
      <c r="LXA17" s="248"/>
      <c r="LXI17" s="75"/>
      <c r="LXL17" s="248"/>
      <c r="LXT17" s="75"/>
      <c r="LXW17" s="248"/>
      <c r="LYE17" s="75"/>
      <c r="LYH17" s="248"/>
      <c r="LYP17" s="75"/>
      <c r="LYS17" s="248"/>
      <c r="LZA17" s="75"/>
      <c r="LZD17" s="248"/>
      <c r="LZL17" s="75"/>
      <c r="LZO17" s="248"/>
      <c r="LZW17" s="75"/>
      <c r="LZZ17" s="248"/>
      <c r="MAH17" s="75"/>
      <c r="MAK17" s="248"/>
      <c r="MAS17" s="75"/>
      <c r="MAV17" s="248"/>
      <c r="MBD17" s="75"/>
      <c r="MBG17" s="248"/>
      <c r="MBO17" s="75"/>
      <c r="MBR17" s="248"/>
      <c r="MBZ17" s="75"/>
      <c r="MCC17" s="248"/>
      <c r="MCK17" s="75"/>
      <c r="MCN17" s="248"/>
      <c r="MCV17" s="75"/>
      <c r="MCY17" s="248"/>
      <c r="MDG17" s="75"/>
      <c r="MDJ17" s="248"/>
      <c r="MDR17" s="75"/>
      <c r="MDU17" s="248"/>
      <c r="MEC17" s="75"/>
      <c r="MEF17" s="248"/>
      <c r="MEN17" s="75"/>
      <c r="MEQ17" s="248"/>
      <c r="MEY17" s="75"/>
      <c r="MFB17" s="248"/>
      <c r="MFJ17" s="75"/>
      <c r="MFM17" s="248"/>
      <c r="MFU17" s="75"/>
      <c r="MFX17" s="248"/>
      <c r="MGF17" s="75"/>
      <c r="MGI17" s="248"/>
      <c r="MGQ17" s="75"/>
      <c r="MGT17" s="248"/>
      <c r="MHB17" s="75"/>
      <c r="MHE17" s="248"/>
      <c r="MHM17" s="75"/>
      <c r="MHP17" s="248"/>
      <c r="MHX17" s="75"/>
      <c r="MIA17" s="248"/>
      <c r="MII17" s="75"/>
      <c r="MIL17" s="248"/>
      <c r="MIT17" s="75"/>
      <c r="MIW17" s="248"/>
      <c r="MJE17" s="75"/>
      <c r="MJH17" s="248"/>
      <c r="MJP17" s="75"/>
      <c r="MJS17" s="248"/>
      <c r="MKA17" s="75"/>
      <c r="MKD17" s="248"/>
      <c r="MKL17" s="75"/>
      <c r="MKO17" s="248"/>
      <c r="MKW17" s="75"/>
      <c r="MKZ17" s="248"/>
      <c r="MLH17" s="75"/>
      <c r="MLK17" s="248"/>
      <c r="MLS17" s="75"/>
      <c r="MLV17" s="248"/>
      <c r="MMD17" s="75"/>
      <c r="MMG17" s="248"/>
      <c r="MMO17" s="75"/>
      <c r="MMR17" s="248"/>
      <c r="MMZ17" s="75"/>
      <c r="MNC17" s="248"/>
      <c r="MNK17" s="75"/>
      <c r="MNN17" s="248"/>
      <c r="MNV17" s="75"/>
      <c r="MNY17" s="248"/>
      <c r="MOG17" s="75"/>
      <c r="MOJ17" s="248"/>
      <c r="MOR17" s="75"/>
      <c r="MOU17" s="248"/>
      <c r="MPC17" s="75"/>
      <c r="MPF17" s="248"/>
      <c r="MPN17" s="75"/>
      <c r="MPQ17" s="248"/>
      <c r="MPY17" s="75"/>
      <c r="MQB17" s="248"/>
      <c r="MQJ17" s="75"/>
      <c r="MQM17" s="248"/>
      <c r="MQU17" s="75"/>
      <c r="MQX17" s="248"/>
      <c r="MRF17" s="75"/>
      <c r="MRI17" s="248"/>
      <c r="MRQ17" s="75"/>
      <c r="MRT17" s="248"/>
      <c r="MSB17" s="75"/>
      <c r="MSE17" s="248"/>
      <c r="MSM17" s="75"/>
      <c r="MSP17" s="248"/>
      <c r="MSX17" s="75"/>
      <c r="MTA17" s="248"/>
      <c r="MTI17" s="75"/>
      <c r="MTL17" s="248"/>
      <c r="MTT17" s="75"/>
      <c r="MTW17" s="248"/>
      <c r="MUE17" s="75"/>
      <c r="MUH17" s="248"/>
      <c r="MUP17" s="75"/>
      <c r="MUS17" s="248"/>
      <c r="MVA17" s="75"/>
      <c r="MVD17" s="248"/>
      <c r="MVL17" s="75"/>
      <c r="MVO17" s="248"/>
      <c r="MVW17" s="75"/>
      <c r="MVZ17" s="248"/>
      <c r="MWH17" s="75"/>
      <c r="MWK17" s="248"/>
      <c r="MWS17" s="75"/>
      <c r="MWV17" s="248"/>
      <c r="MXD17" s="75"/>
      <c r="MXG17" s="248"/>
      <c r="MXO17" s="75"/>
      <c r="MXR17" s="248"/>
      <c r="MXZ17" s="75"/>
      <c r="MYC17" s="248"/>
      <c r="MYK17" s="75"/>
      <c r="MYN17" s="248"/>
      <c r="MYV17" s="75"/>
      <c r="MYY17" s="248"/>
      <c r="MZG17" s="75"/>
      <c r="MZJ17" s="248"/>
      <c r="MZR17" s="75"/>
      <c r="MZU17" s="248"/>
      <c r="NAC17" s="75"/>
      <c r="NAF17" s="248"/>
      <c r="NAN17" s="75"/>
      <c r="NAQ17" s="248"/>
      <c r="NAY17" s="75"/>
      <c r="NBB17" s="248"/>
      <c r="NBJ17" s="75"/>
      <c r="NBM17" s="248"/>
      <c r="NBU17" s="75"/>
      <c r="NBX17" s="248"/>
      <c r="NCF17" s="75"/>
      <c r="NCI17" s="248"/>
      <c r="NCQ17" s="75"/>
      <c r="NCT17" s="248"/>
      <c r="NDB17" s="75"/>
      <c r="NDE17" s="248"/>
      <c r="NDM17" s="75"/>
      <c r="NDP17" s="248"/>
      <c r="NDX17" s="75"/>
      <c r="NEA17" s="248"/>
      <c r="NEI17" s="75"/>
      <c r="NEL17" s="248"/>
      <c r="NET17" s="75"/>
      <c r="NEW17" s="248"/>
      <c r="NFE17" s="75"/>
      <c r="NFH17" s="248"/>
      <c r="NFP17" s="75"/>
      <c r="NFS17" s="248"/>
      <c r="NGA17" s="75"/>
      <c r="NGD17" s="248"/>
      <c r="NGL17" s="75"/>
      <c r="NGO17" s="248"/>
      <c r="NGW17" s="75"/>
      <c r="NGZ17" s="248"/>
      <c r="NHH17" s="75"/>
      <c r="NHK17" s="248"/>
      <c r="NHS17" s="75"/>
      <c r="NHV17" s="248"/>
      <c r="NID17" s="75"/>
      <c r="NIG17" s="248"/>
      <c r="NIO17" s="75"/>
      <c r="NIR17" s="248"/>
      <c r="NIZ17" s="75"/>
      <c r="NJC17" s="248"/>
      <c r="NJK17" s="75"/>
      <c r="NJN17" s="248"/>
      <c r="NJV17" s="75"/>
      <c r="NJY17" s="248"/>
      <c r="NKG17" s="75"/>
      <c r="NKJ17" s="248"/>
      <c r="NKR17" s="75"/>
      <c r="NKU17" s="248"/>
      <c r="NLC17" s="75"/>
      <c r="NLF17" s="248"/>
      <c r="NLN17" s="75"/>
      <c r="NLQ17" s="248"/>
      <c r="NLY17" s="75"/>
      <c r="NMB17" s="248"/>
      <c r="NMJ17" s="75"/>
      <c r="NMM17" s="248"/>
      <c r="NMU17" s="75"/>
      <c r="NMX17" s="248"/>
      <c r="NNF17" s="75"/>
      <c r="NNI17" s="248"/>
      <c r="NNQ17" s="75"/>
      <c r="NNT17" s="248"/>
      <c r="NOB17" s="75"/>
      <c r="NOE17" s="248"/>
      <c r="NOM17" s="75"/>
      <c r="NOP17" s="248"/>
      <c r="NOX17" s="75"/>
      <c r="NPA17" s="248"/>
      <c r="NPI17" s="75"/>
      <c r="NPL17" s="248"/>
      <c r="NPT17" s="75"/>
      <c r="NPW17" s="248"/>
      <c r="NQE17" s="75"/>
      <c r="NQH17" s="248"/>
      <c r="NQP17" s="75"/>
      <c r="NQS17" s="248"/>
      <c r="NRA17" s="75"/>
      <c r="NRD17" s="248"/>
      <c r="NRL17" s="75"/>
      <c r="NRO17" s="248"/>
      <c r="NRW17" s="75"/>
      <c r="NRZ17" s="248"/>
      <c r="NSH17" s="75"/>
      <c r="NSK17" s="248"/>
      <c r="NSS17" s="75"/>
      <c r="NSV17" s="248"/>
      <c r="NTD17" s="75"/>
      <c r="NTG17" s="248"/>
      <c r="NTO17" s="75"/>
      <c r="NTR17" s="248"/>
      <c r="NTZ17" s="75"/>
      <c r="NUC17" s="248"/>
      <c r="NUK17" s="75"/>
      <c r="NUN17" s="248"/>
      <c r="NUV17" s="75"/>
      <c r="NUY17" s="248"/>
      <c r="NVG17" s="75"/>
      <c r="NVJ17" s="248"/>
      <c r="NVR17" s="75"/>
      <c r="NVU17" s="248"/>
      <c r="NWC17" s="75"/>
      <c r="NWF17" s="248"/>
      <c r="NWN17" s="75"/>
      <c r="NWQ17" s="248"/>
      <c r="NWY17" s="75"/>
      <c r="NXB17" s="248"/>
      <c r="NXJ17" s="75"/>
      <c r="NXM17" s="248"/>
      <c r="NXU17" s="75"/>
      <c r="NXX17" s="248"/>
      <c r="NYF17" s="75"/>
      <c r="NYI17" s="248"/>
      <c r="NYQ17" s="75"/>
      <c r="NYT17" s="248"/>
      <c r="NZB17" s="75"/>
      <c r="NZE17" s="248"/>
      <c r="NZM17" s="75"/>
      <c r="NZP17" s="248"/>
      <c r="NZX17" s="75"/>
      <c r="OAA17" s="248"/>
      <c r="OAI17" s="75"/>
      <c r="OAL17" s="248"/>
      <c r="OAT17" s="75"/>
      <c r="OAW17" s="248"/>
      <c r="OBE17" s="75"/>
      <c r="OBH17" s="248"/>
      <c r="OBP17" s="75"/>
      <c r="OBS17" s="248"/>
      <c r="OCA17" s="75"/>
      <c r="OCD17" s="248"/>
      <c r="OCL17" s="75"/>
      <c r="OCO17" s="248"/>
      <c r="OCW17" s="75"/>
      <c r="OCZ17" s="248"/>
      <c r="ODH17" s="75"/>
      <c r="ODK17" s="248"/>
      <c r="ODS17" s="75"/>
      <c r="ODV17" s="248"/>
      <c r="OED17" s="75"/>
      <c r="OEG17" s="248"/>
      <c r="OEO17" s="75"/>
      <c r="OER17" s="248"/>
      <c r="OEZ17" s="75"/>
      <c r="OFC17" s="248"/>
      <c r="OFK17" s="75"/>
      <c r="OFN17" s="248"/>
      <c r="OFV17" s="75"/>
      <c r="OFY17" s="248"/>
      <c r="OGG17" s="75"/>
      <c r="OGJ17" s="248"/>
      <c r="OGR17" s="75"/>
      <c r="OGU17" s="248"/>
      <c r="OHC17" s="75"/>
      <c r="OHF17" s="248"/>
      <c r="OHN17" s="75"/>
      <c r="OHQ17" s="248"/>
      <c r="OHY17" s="75"/>
      <c r="OIB17" s="248"/>
      <c r="OIJ17" s="75"/>
      <c r="OIM17" s="248"/>
      <c r="OIU17" s="75"/>
      <c r="OIX17" s="248"/>
      <c r="OJF17" s="75"/>
      <c r="OJI17" s="248"/>
      <c r="OJQ17" s="75"/>
      <c r="OJT17" s="248"/>
      <c r="OKB17" s="75"/>
      <c r="OKE17" s="248"/>
      <c r="OKM17" s="75"/>
      <c r="OKP17" s="248"/>
      <c r="OKX17" s="75"/>
      <c r="OLA17" s="248"/>
      <c r="OLI17" s="75"/>
      <c r="OLL17" s="248"/>
      <c r="OLT17" s="75"/>
      <c r="OLW17" s="248"/>
      <c r="OME17" s="75"/>
      <c r="OMH17" s="248"/>
      <c r="OMP17" s="75"/>
      <c r="OMS17" s="248"/>
      <c r="ONA17" s="75"/>
      <c r="OND17" s="248"/>
      <c r="ONL17" s="75"/>
      <c r="ONO17" s="248"/>
      <c r="ONW17" s="75"/>
      <c r="ONZ17" s="248"/>
      <c r="OOH17" s="75"/>
      <c r="OOK17" s="248"/>
      <c r="OOS17" s="75"/>
      <c r="OOV17" s="248"/>
      <c r="OPD17" s="75"/>
      <c r="OPG17" s="248"/>
      <c r="OPO17" s="75"/>
      <c r="OPR17" s="248"/>
      <c r="OPZ17" s="75"/>
      <c r="OQC17" s="248"/>
      <c r="OQK17" s="75"/>
      <c r="OQN17" s="248"/>
      <c r="OQV17" s="75"/>
      <c r="OQY17" s="248"/>
      <c r="ORG17" s="75"/>
      <c r="ORJ17" s="248"/>
      <c r="ORR17" s="75"/>
      <c r="ORU17" s="248"/>
      <c r="OSC17" s="75"/>
      <c r="OSF17" s="248"/>
      <c r="OSN17" s="75"/>
      <c r="OSQ17" s="248"/>
      <c r="OSY17" s="75"/>
      <c r="OTB17" s="248"/>
      <c r="OTJ17" s="75"/>
      <c r="OTM17" s="248"/>
      <c r="OTU17" s="75"/>
      <c r="OTX17" s="248"/>
      <c r="OUF17" s="75"/>
      <c r="OUI17" s="248"/>
      <c r="OUQ17" s="75"/>
      <c r="OUT17" s="248"/>
      <c r="OVB17" s="75"/>
      <c r="OVE17" s="248"/>
      <c r="OVM17" s="75"/>
      <c r="OVP17" s="248"/>
      <c r="OVX17" s="75"/>
      <c r="OWA17" s="248"/>
      <c r="OWI17" s="75"/>
      <c r="OWL17" s="248"/>
      <c r="OWT17" s="75"/>
      <c r="OWW17" s="248"/>
      <c r="OXE17" s="75"/>
      <c r="OXH17" s="248"/>
      <c r="OXP17" s="75"/>
      <c r="OXS17" s="248"/>
      <c r="OYA17" s="75"/>
      <c r="OYD17" s="248"/>
      <c r="OYL17" s="75"/>
      <c r="OYO17" s="248"/>
      <c r="OYW17" s="75"/>
      <c r="OYZ17" s="248"/>
      <c r="OZH17" s="75"/>
      <c r="OZK17" s="248"/>
      <c r="OZS17" s="75"/>
      <c r="OZV17" s="248"/>
      <c r="PAD17" s="75"/>
      <c r="PAG17" s="248"/>
      <c r="PAO17" s="75"/>
      <c r="PAR17" s="248"/>
      <c r="PAZ17" s="75"/>
      <c r="PBC17" s="248"/>
      <c r="PBK17" s="75"/>
      <c r="PBN17" s="248"/>
      <c r="PBV17" s="75"/>
      <c r="PBY17" s="248"/>
      <c r="PCG17" s="75"/>
      <c r="PCJ17" s="248"/>
      <c r="PCR17" s="75"/>
      <c r="PCU17" s="248"/>
      <c r="PDC17" s="75"/>
      <c r="PDF17" s="248"/>
      <c r="PDN17" s="75"/>
      <c r="PDQ17" s="248"/>
      <c r="PDY17" s="75"/>
      <c r="PEB17" s="248"/>
      <c r="PEJ17" s="75"/>
      <c r="PEM17" s="248"/>
      <c r="PEU17" s="75"/>
      <c r="PEX17" s="248"/>
      <c r="PFF17" s="75"/>
      <c r="PFI17" s="248"/>
      <c r="PFQ17" s="75"/>
      <c r="PFT17" s="248"/>
      <c r="PGB17" s="75"/>
      <c r="PGE17" s="248"/>
      <c r="PGM17" s="75"/>
      <c r="PGP17" s="248"/>
      <c r="PGX17" s="75"/>
      <c r="PHA17" s="248"/>
      <c r="PHI17" s="75"/>
      <c r="PHL17" s="248"/>
      <c r="PHT17" s="75"/>
      <c r="PHW17" s="248"/>
      <c r="PIE17" s="75"/>
      <c r="PIH17" s="248"/>
      <c r="PIP17" s="75"/>
      <c r="PIS17" s="248"/>
      <c r="PJA17" s="75"/>
      <c r="PJD17" s="248"/>
      <c r="PJL17" s="75"/>
      <c r="PJO17" s="248"/>
      <c r="PJW17" s="75"/>
      <c r="PJZ17" s="248"/>
      <c r="PKH17" s="75"/>
      <c r="PKK17" s="248"/>
      <c r="PKS17" s="75"/>
      <c r="PKV17" s="248"/>
      <c r="PLD17" s="75"/>
      <c r="PLG17" s="248"/>
      <c r="PLO17" s="75"/>
      <c r="PLR17" s="248"/>
      <c r="PLZ17" s="75"/>
      <c r="PMC17" s="248"/>
      <c r="PMK17" s="75"/>
      <c r="PMN17" s="248"/>
      <c r="PMV17" s="75"/>
      <c r="PMY17" s="248"/>
      <c r="PNG17" s="75"/>
      <c r="PNJ17" s="248"/>
      <c r="PNR17" s="75"/>
      <c r="PNU17" s="248"/>
      <c r="POC17" s="75"/>
      <c r="POF17" s="248"/>
      <c r="PON17" s="75"/>
      <c r="POQ17" s="248"/>
      <c r="POY17" s="75"/>
      <c r="PPB17" s="248"/>
      <c r="PPJ17" s="75"/>
      <c r="PPM17" s="248"/>
      <c r="PPU17" s="75"/>
      <c r="PPX17" s="248"/>
      <c r="PQF17" s="75"/>
      <c r="PQI17" s="248"/>
      <c r="PQQ17" s="75"/>
      <c r="PQT17" s="248"/>
      <c r="PRB17" s="75"/>
      <c r="PRE17" s="248"/>
      <c r="PRM17" s="75"/>
      <c r="PRP17" s="248"/>
      <c r="PRX17" s="75"/>
      <c r="PSA17" s="248"/>
      <c r="PSI17" s="75"/>
      <c r="PSL17" s="248"/>
      <c r="PST17" s="75"/>
      <c r="PSW17" s="248"/>
      <c r="PTE17" s="75"/>
      <c r="PTH17" s="248"/>
      <c r="PTP17" s="75"/>
      <c r="PTS17" s="248"/>
      <c r="PUA17" s="75"/>
      <c r="PUD17" s="248"/>
      <c r="PUL17" s="75"/>
      <c r="PUO17" s="248"/>
      <c r="PUW17" s="75"/>
      <c r="PUZ17" s="248"/>
      <c r="PVH17" s="75"/>
      <c r="PVK17" s="248"/>
      <c r="PVS17" s="75"/>
      <c r="PVV17" s="248"/>
      <c r="PWD17" s="75"/>
      <c r="PWG17" s="248"/>
      <c r="PWO17" s="75"/>
      <c r="PWR17" s="248"/>
      <c r="PWZ17" s="75"/>
      <c r="PXC17" s="248"/>
      <c r="PXK17" s="75"/>
      <c r="PXN17" s="248"/>
      <c r="PXV17" s="75"/>
      <c r="PXY17" s="248"/>
      <c r="PYG17" s="75"/>
      <c r="PYJ17" s="248"/>
      <c r="PYR17" s="75"/>
      <c r="PYU17" s="248"/>
      <c r="PZC17" s="75"/>
      <c r="PZF17" s="248"/>
      <c r="PZN17" s="75"/>
      <c r="PZQ17" s="248"/>
      <c r="PZY17" s="75"/>
      <c r="QAB17" s="248"/>
      <c r="QAJ17" s="75"/>
      <c r="QAM17" s="248"/>
      <c r="QAU17" s="75"/>
      <c r="QAX17" s="248"/>
      <c r="QBF17" s="75"/>
      <c r="QBI17" s="248"/>
      <c r="QBQ17" s="75"/>
      <c r="QBT17" s="248"/>
      <c r="QCB17" s="75"/>
      <c r="QCE17" s="248"/>
      <c r="QCM17" s="75"/>
      <c r="QCP17" s="248"/>
      <c r="QCX17" s="75"/>
      <c r="QDA17" s="248"/>
      <c r="QDI17" s="75"/>
      <c r="QDL17" s="248"/>
      <c r="QDT17" s="75"/>
      <c r="QDW17" s="248"/>
      <c r="QEE17" s="75"/>
      <c r="QEH17" s="248"/>
      <c r="QEP17" s="75"/>
      <c r="QES17" s="248"/>
      <c r="QFA17" s="75"/>
      <c r="QFD17" s="248"/>
      <c r="QFL17" s="75"/>
      <c r="QFO17" s="248"/>
      <c r="QFW17" s="75"/>
      <c r="QFZ17" s="248"/>
      <c r="QGH17" s="75"/>
      <c r="QGK17" s="248"/>
      <c r="QGS17" s="75"/>
      <c r="QGV17" s="248"/>
      <c r="QHD17" s="75"/>
      <c r="QHG17" s="248"/>
      <c r="QHO17" s="75"/>
      <c r="QHR17" s="248"/>
      <c r="QHZ17" s="75"/>
      <c r="QIC17" s="248"/>
      <c r="QIK17" s="75"/>
      <c r="QIN17" s="248"/>
      <c r="QIV17" s="75"/>
      <c r="QIY17" s="248"/>
      <c r="QJG17" s="75"/>
      <c r="QJJ17" s="248"/>
      <c r="QJR17" s="75"/>
      <c r="QJU17" s="248"/>
      <c r="QKC17" s="75"/>
      <c r="QKF17" s="248"/>
      <c r="QKN17" s="75"/>
      <c r="QKQ17" s="248"/>
      <c r="QKY17" s="75"/>
      <c r="QLB17" s="248"/>
      <c r="QLJ17" s="75"/>
      <c r="QLM17" s="248"/>
      <c r="QLU17" s="75"/>
      <c r="QLX17" s="248"/>
      <c r="QMF17" s="75"/>
      <c r="QMI17" s="248"/>
      <c r="QMQ17" s="75"/>
      <c r="QMT17" s="248"/>
      <c r="QNB17" s="75"/>
      <c r="QNE17" s="248"/>
      <c r="QNM17" s="75"/>
      <c r="QNP17" s="248"/>
      <c r="QNX17" s="75"/>
      <c r="QOA17" s="248"/>
      <c r="QOI17" s="75"/>
      <c r="QOL17" s="248"/>
      <c r="QOT17" s="75"/>
      <c r="QOW17" s="248"/>
      <c r="QPE17" s="75"/>
      <c r="QPH17" s="248"/>
      <c r="QPP17" s="75"/>
      <c r="QPS17" s="248"/>
      <c r="QQA17" s="75"/>
      <c r="QQD17" s="248"/>
      <c r="QQL17" s="75"/>
      <c r="QQO17" s="248"/>
      <c r="QQW17" s="75"/>
      <c r="QQZ17" s="248"/>
      <c r="QRH17" s="75"/>
      <c r="QRK17" s="248"/>
      <c r="QRS17" s="75"/>
      <c r="QRV17" s="248"/>
      <c r="QSD17" s="75"/>
      <c r="QSG17" s="248"/>
      <c r="QSO17" s="75"/>
      <c r="QSR17" s="248"/>
      <c r="QSZ17" s="75"/>
      <c r="QTC17" s="248"/>
      <c r="QTK17" s="75"/>
      <c r="QTN17" s="248"/>
      <c r="QTV17" s="75"/>
      <c r="QTY17" s="248"/>
      <c r="QUG17" s="75"/>
      <c r="QUJ17" s="248"/>
      <c r="QUR17" s="75"/>
      <c r="QUU17" s="248"/>
      <c r="QVC17" s="75"/>
      <c r="QVF17" s="248"/>
      <c r="QVN17" s="75"/>
      <c r="QVQ17" s="248"/>
      <c r="QVY17" s="75"/>
      <c r="QWB17" s="248"/>
      <c r="QWJ17" s="75"/>
      <c r="QWM17" s="248"/>
      <c r="QWU17" s="75"/>
      <c r="QWX17" s="248"/>
      <c r="QXF17" s="75"/>
      <c r="QXI17" s="248"/>
      <c r="QXQ17" s="75"/>
      <c r="QXT17" s="248"/>
      <c r="QYB17" s="75"/>
      <c r="QYE17" s="248"/>
      <c r="QYM17" s="75"/>
      <c r="QYP17" s="248"/>
      <c r="QYX17" s="75"/>
      <c r="QZA17" s="248"/>
      <c r="QZI17" s="75"/>
      <c r="QZL17" s="248"/>
      <c r="QZT17" s="75"/>
      <c r="QZW17" s="248"/>
      <c r="RAE17" s="75"/>
      <c r="RAH17" s="248"/>
      <c r="RAP17" s="75"/>
      <c r="RAS17" s="248"/>
      <c r="RBA17" s="75"/>
      <c r="RBD17" s="248"/>
      <c r="RBL17" s="75"/>
      <c r="RBO17" s="248"/>
      <c r="RBW17" s="75"/>
      <c r="RBZ17" s="248"/>
      <c r="RCH17" s="75"/>
      <c r="RCK17" s="248"/>
      <c r="RCS17" s="75"/>
      <c r="RCV17" s="248"/>
      <c r="RDD17" s="75"/>
      <c r="RDG17" s="248"/>
      <c r="RDO17" s="75"/>
      <c r="RDR17" s="248"/>
      <c r="RDZ17" s="75"/>
      <c r="REC17" s="248"/>
      <c r="REK17" s="75"/>
      <c r="REN17" s="248"/>
      <c r="REV17" s="75"/>
      <c r="REY17" s="248"/>
      <c r="RFG17" s="75"/>
      <c r="RFJ17" s="248"/>
      <c r="RFR17" s="75"/>
      <c r="RFU17" s="248"/>
      <c r="RGC17" s="75"/>
      <c r="RGF17" s="248"/>
      <c r="RGN17" s="75"/>
      <c r="RGQ17" s="248"/>
      <c r="RGY17" s="75"/>
      <c r="RHB17" s="248"/>
      <c r="RHJ17" s="75"/>
      <c r="RHM17" s="248"/>
      <c r="RHU17" s="75"/>
      <c r="RHX17" s="248"/>
      <c r="RIF17" s="75"/>
      <c r="RII17" s="248"/>
      <c r="RIQ17" s="75"/>
      <c r="RIT17" s="248"/>
      <c r="RJB17" s="75"/>
      <c r="RJE17" s="248"/>
      <c r="RJM17" s="75"/>
      <c r="RJP17" s="248"/>
      <c r="RJX17" s="75"/>
      <c r="RKA17" s="248"/>
      <c r="RKI17" s="75"/>
      <c r="RKL17" s="248"/>
      <c r="RKT17" s="75"/>
      <c r="RKW17" s="248"/>
      <c r="RLE17" s="75"/>
      <c r="RLH17" s="248"/>
      <c r="RLP17" s="75"/>
      <c r="RLS17" s="248"/>
      <c r="RMA17" s="75"/>
      <c r="RMD17" s="248"/>
      <c r="RML17" s="75"/>
      <c r="RMO17" s="248"/>
      <c r="RMW17" s="75"/>
      <c r="RMZ17" s="248"/>
      <c r="RNH17" s="75"/>
      <c r="RNK17" s="248"/>
      <c r="RNS17" s="75"/>
      <c r="RNV17" s="248"/>
      <c r="ROD17" s="75"/>
      <c r="ROG17" s="248"/>
      <c r="ROO17" s="75"/>
      <c r="ROR17" s="248"/>
      <c r="ROZ17" s="75"/>
      <c r="RPC17" s="248"/>
      <c r="RPK17" s="75"/>
      <c r="RPN17" s="248"/>
      <c r="RPV17" s="75"/>
      <c r="RPY17" s="248"/>
      <c r="RQG17" s="75"/>
      <c r="RQJ17" s="248"/>
      <c r="RQR17" s="75"/>
      <c r="RQU17" s="248"/>
      <c r="RRC17" s="75"/>
      <c r="RRF17" s="248"/>
      <c r="RRN17" s="75"/>
      <c r="RRQ17" s="248"/>
      <c r="RRY17" s="75"/>
      <c r="RSB17" s="248"/>
      <c r="RSJ17" s="75"/>
      <c r="RSM17" s="248"/>
      <c r="RSU17" s="75"/>
      <c r="RSX17" s="248"/>
      <c r="RTF17" s="75"/>
      <c r="RTI17" s="248"/>
      <c r="RTQ17" s="75"/>
      <c r="RTT17" s="248"/>
      <c r="RUB17" s="75"/>
      <c r="RUE17" s="248"/>
      <c r="RUM17" s="75"/>
      <c r="RUP17" s="248"/>
      <c r="RUX17" s="75"/>
      <c r="RVA17" s="248"/>
      <c r="RVI17" s="75"/>
      <c r="RVL17" s="248"/>
      <c r="RVT17" s="75"/>
      <c r="RVW17" s="248"/>
      <c r="RWE17" s="75"/>
      <c r="RWH17" s="248"/>
      <c r="RWP17" s="75"/>
      <c r="RWS17" s="248"/>
      <c r="RXA17" s="75"/>
      <c r="RXD17" s="248"/>
      <c r="RXL17" s="75"/>
      <c r="RXO17" s="248"/>
      <c r="RXW17" s="75"/>
      <c r="RXZ17" s="248"/>
      <c r="RYH17" s="75"/>
      <c r="RYK17" s="248"/>
      <c r="RYS17" s="75"/>
      <c r="RYV17" s="248"/>
      <c r="RZD17" s="75"/>
      <c r="RZG17" s="248"/>
      <c r="RZO17" s="75"/>
      <c r="RZR17" s="248"/>
      <c r="RZZ17" s="75"/>
      <c r="SAC17" s="248"/>
      <c r="SAK17" s="75"/>
      <c r="SAN17" s="248"/>
      <c r="SAV17" s="75"/>
      <c r="SAY17" s="248"/>
      <c r="SBG17" s="75"/>
      <c r="SBJ17" s="248"/>
      <c r="SBR17" s="75"/>
      <c r="SBU17" s="248"/>
      <c r="SCC17" s="75"/>
      <c r="SCF17" s="248"/>
      <c r="SCN17" s="75"/>
      <c r="SCQ17" s="248"/>
      <c r="SCY17" s="75"/>
      <c r="SDB17" s="248"/>
      <c r="SDJ17" s="75"/>
      <c r="SDM17" s="248"/>
      <c r="SDU17" s="75"/>
      <c r="SDX17" s="248"/>
      <c r="SEF17" s="75"/>
      <c r="SEI17" s="248"/>
      <c r="SEQ17" s="75"/>
      <c r="SET17" s="248"/>
      <c r="SFB17" s="75"/>
      <c r="SFE17" s="248"/>
      <c r="SFM17" s="75"/>
      <c r="SFP17" s="248"/>
      <c r="SFX17" s="75"/>
      <c r="SGA17" s="248"/>
      <c r="SGI17" s="75"/>
      <c r="SGL17" s="248"/>
      <c r="SGT17" s="75"/>
      <c r="SGW17" s="248"/>
      <c r="SHE17" s="75"/>
      <c r="SHH17" s="248"/>
      <c r="SHP17" s="75"/>
      <c r="SHS17" s="248"/>
      <c r="SIA17" s="75"/>
      <c r="SID17" s="248"/>
      <c r="SIL17" s="75"/>
      <c r="SIO17" s="248"/>
      <c r="SIW17" s="75"/>
      <c r="SIZ17" s="248"/>
      <c r="SJH17" s="75"/>
      <c r="SJK17" s="248"/>
      <c r="SJS17" s="75"/>
      <c r="SJV17" s="248"/>
      <c r="SKD17" s="75"/>
      <c r="SKG17" s="248"/>
      <c r="SKO17" s="75"/>
      <c r="SKR17" s="248"/>
      <c r="SKZ17" s="75"/>
      <c r="SLC17" s="248"/>
      <c r="SLK17" s="75"/>
      <c r="SLN17" s="248"/>
      <c r="SLV17" s="75"/>
      <c r="SLY17" s="248"/>
      <c r="SMG17" s="75"/>
      <c r="SMJ17" s="248"/>
      <c r="SMR17" s="75"/>
      <c r="SMU17" s="248"/>
      <c r="SNC17" s="75"/>
      <c r="SNF17" s="248"/>
      <c r="SNN17" s="75"/>
      <c r="SNQ17" s="248"/>
      <c r="SNY17" s="75"/>
      <c r="SOB17" s="248"/>
      <c r="SOJ17" s="75"/>
      <c r="SOM17" s="248"/>
      <c r="SOU17" s="75"/>
      <c r="SOX17" s="248"/>
      <c r="SPF17" s="75"/>
      <c r="SPI17" s="248"/>
      <c r="SPQ17" s="75"/>
      <c r="SPT17" s="248"/>
      <c r="SQB17" s="75"/>
      <c r="SQE17" s="248"/>
      <c r="SQM17" s="75"/>
      <c r="SQP17" s="248"/>
      <c r="SQX17" s="75"/>
      <c r="SRA17" s="248"/>
      <c r="SRI17" s="75"/>
      <c r="SRL17" s="248"/>
      <c r="SRT17" s="75"/>
      <c r="SRW17" s="248"/>
      <c r="SSE17" s="75"/>
      <c r="SSH17" s="248"/>
      <c r="SSP17" s="75"/>
      <c r="SSS17" s="248"/>
      <c r="STA17" s="75"/>
      <c r="STD17" s="248"/>
      <c r="STL17" s="75"/>
      <c r="STO17" s="248"/>
      <c r="STW17" s="75"/>
      <c r="STZ17" s="248"/>
      <c r="SUH17" s="75"/>
      <c r="SUK17" s="248"/>
      <c r="SUS17" s="75"/>
      <c r="SUV17" s="248"/>
      <c r="SVD17" s="75"/>
      <c r="SVG17" s="248"/>
      <c r="SVO17" s="75"/>
      <c r="SVR17" s="248"/>
      <c r="SVZ17" s="75"/>
      <c r="SWC17" s="248"/>
      <c r="SWK17" s="75"/>
      <c r="SWN17" s="248"/>
      <c r="SWV17" s="75"/>
      <c r="SWY17" s="248"/>
      <c r="SXG17" s="75"/>
      <c r="SXJ17" s="248"/>
      <c r="SXR17" s="75"/>
      <c r="SXU17" s="248"/>
      <c r="SYC17" s="75"/>
      <c r="SYF17" s="248"/>
      <c r="SYN17" s="75"/>
      <c r="SYQ17" s="248"/>
      <c r="SYY17" s="75"/>
      <c r="SZB17" s="248"/>
      <c r="SZJ17" s="75"/>
      <c r="SZM17" s="248"/>
      <c r="SZU17" s="75"/>
      <c r="SZX17" s="248"/>
      <c r="TAF17" s="75"/>
      <c r="TAI17" s="248"/>
      <c r="TAQ17" s="75"/>
      <c r="TAT17" s="248"/>
      <c r="TBB17" s="75"/>
      <c r="TBE17" s="248"/>
      <c r="TBM17" s="75"/>
      <c r="TBP17" s="248"/>
      <c r="TBX17" s="75"/>
      <c r="TCA17" s="248"/>
      <c r="TCI17" s="75"/>
      <c r="TCL17" s="248"/>
      <c r="TCT17" s="75"/>
      <c r="TCW17" s="248"/>
      <c r="TDE17" s="75"/>
      <c r="TDH17" s="248"/>
      <c r="TDP17" s="75"/>
      <c r="TDS17" s="248"/>
      <c r="TEA17" s="75"/>
      <c r="TED17" s="248"/>
      <c r="TEL17" s="75"/>
      <c r="TEO17" s="248"/>
      <c r="TEW17" s="75"/>
      <c r="TEZ17" s="248"/>
      <c r="TFH17" s="75"/>
      <c r="TFK17" s="248"/>
      <c r="TFS17" s="75"/>
      <c r="TFV17" s="248"/>
      <c r="TGD17" s="75"/>
      <c r="TGG17" s="248"/>
      <c r="TGO17" s="75"/>
      <c r="TGR17" s="248"/>
      <c r="TGZ17" s="75"/>
      <c r="THC17" s="248"/>
      <c r="THK17" s="75"/>
      <c r="THN17" s="248"/>
      <c r="THV17" s="75"/>
      <c r="THY17" s="248"/>
      <c r="TIG17" s="75"/>
      <c r="TIJ17" s="248"/>
      <c r="TIR17" s="75"/>
      <c r="TIU17" s="248"/>
      <c r="TJC17" s="75"/>
      <c r="TJF17" s="248"/>
      <c r="TJN17" s="75"/>
      <c r="TJQ17" s="248"/>
      <c r="TJY17" s="75"/>
      <c r="TKB17" s="248"/>
      <c r="TKJ17" s="75"/>
      <c r="TKM17" s="248"/>
      <c r="TKU17" s="75"/>
      <c r="TKX17" s="248"/>
      <c r="TLF17" s="75"/>
      <c r="TLI17" s="248"/>
      <c r="TLQ17" s="75"/>
      <c r="TLT17" s="248"/>
      <c r="TMB17" s="75"/>
      <c r="TME17" s="248"/>
      <c r="TMM17" s="75"/>
      <c r="TMP17" s="248"/>
      <c r="TMX17" s="75"/>
      <c r="TNA17" s="248"/>
      <c r="TNI17" s="75"/>
      <c r="TNL17" s="248"/>
      <c r="TNT17" s="75"/>
      <c r="TNW17" s="248"/>
      <c r="TOE17" s="75"/>
      <c r="TOH17" s="248"/>
      <c r="TOP17" s="75"/>
      <c r="TOS17" s="248"/>
      <c r="TPA17" s="75"/>
      <c r="TPD17" s="248"/>
      <c r="TPL17" s="75"/>
      <c r="TPO17" s="248"/>
      <c r="TPW17" s="75"/>
      <c r="TPZ17" s="248"/>
      <c r="TQH17" s="75"/>
      <c r="TQK17" s="248"/>
      <c r="TQS17" s="75"/>
      <c r="TQV17" s="248"/>
      <c r="TRD17" s="75"/>
      <c r="TRG17" s="248"/>
      <c r="TRO17" s="75"/>
      <c r="TRR17" s="248"/>
      <c r="TRZ17" s="75"/>
      <c r="TSC17" s="248"/>
      <c r="TSK17" s="75"/>
      <c r="TSN17" s="248"/>
      <c r="TSV17" s="75"/>
      <c r="TSY17" s="248"/>
      <c r="TTG17" s="75"/>
      <c r="TTJ17" s="248"/>
      <c r="TTR17" s="75"/>
      <c r="TTU17" s="248"/>
      <c r="TUC17" s="75"/>
      <c r="TUF17" s="248"/>
      <c r="TUN17" s="75"/>
      <c r="TUQ17" s="248"/>
      <c r="TUY17" s="75"/>
      <c r="TVB17" s="248"/>
      <c r="TVJ17" s="75"/>
      <c r="TVM17" s="248"/>
      <c r="TVU17" s="75"/>
      <c r="TVX17" s="248"/>
      <c r="TWF17" s="75"/>
      <c r="TWI17" s="248"/>
      <c r="TWQ17" s="75"/>
      <c r="TWT17" s="248"/>
      <c r="TXB17" s="75"/>
      <c r="TXE17" s="248"/>
      <c r="TXM17" s="75"/>
      <c r="TXP17" s="248"/>
      <c r="TXX17" s="75"/>
      <c r="TYA17" s="248"/>
      <c r="TYI17" s="75"/>
      <c r="TYL17" s="248"/>
      <c r="TYT17" s="75"/>
      <c r="TYW17" s="248"/>
      <c r="TZE17" s="75"/>
      <c r="TZH17" s="248"/>
      <c r="TZP17" s="75"/>
      <c r="TZS17" s="248"/>
      <c r="UAA17" s="75"/>
      <c r="UAD17" s="248"/>
      <c r="UAL17" s="75"/>
      <c r="UAO17" s="248"/>
      <c r="UAW17" s="75"/>
      <c r="UAZ17" s="248"/>
      <c r="UBH17" s="75"/>
      <c r="UBK17" s="248"/>
      <c r="UBS17" s="75"/>
      <c r="UBV17" s="248"/>
      <c r="UCD17" s="75"/>
      <c r="UCG17" s="248"/>
      <c r="UCO17" s="75"/>
      <c r="UCR17" s="248"/>
      <c r="UCZ17" s="75"/>
      <c r="UDC17" s="248"/>
      <c r="UDK17" s="75"/>
      <c r="UDN17" s="248"/>
      <c r="UDV17" s="75"/>
      <c r="UDY17" s="248"/>
      <c r="UEG17" s="75"/>
      <c r="UEJ17" s="248"/>
      <c r="UER17" s="75"/>
      <c r="UEU17" s="248"/>
      <c r="UFC17" s="75"/>
      <c r="UFF17" s="248"/>
      <c r="UFN17" s="75"/>
      <c r="UFQ17" s="248"/>
      <c r="UFY17" s="75"/>
      <c r="UGB17" s="248"/>
      <c r="UGJ17" s="75"/>
      <c r="UGM17" s="248"/>
      <c r="UGU17" s="75"/>
      <c r="UGX17" s="248"/>
      <c r="UHF17" s="75"/>
      <c r="UHI17" s="248"/>
      <c r="UHQ17" s="75"/>
      <c r="UHT17" s="248"/>
      <c r="UIB17" s="75"/>
      <c r="UIE17" s="248"/>
      <c r="UIM17" s="75"/>
      <c r="UIP17" s="248"/>
      <c r="UIX17" s="75"/>
      <c r="UJA17" s="248"/>
      <c r="UJI17" s="75"/>
      <c r="UJL17" s="248"/>
      <c r="UJT17" s="75"/>
      <c r="UJW17" s="248"/>
      <c r="UKE17" s="75"/>
      <c r="UKH17" s="248"/>
      <c r="UKP17" s="75"/>
      <c r="UKS17" s="248"/>
      <c r="ULA17" s="75"/>
      <c r="ULD17" s="248"/>
      <c r="ULL17" s="75"/>
      <c r="ULO17" s="248"/>
      <c r="ULW17" s="75"/>
      <c r="ULZ17" s="248"/>
      <c r="UMH17" s="75"/>
      <c r="UMK17" s="248"/>
      <c r="UMS17" s="75"/>
      <c r="UMV17" s="248"/>
      <c r="UND17" s="75"/>
      <c r="UNG17" s="248"/>
      <c r="UNO17" s="75"/>
      <c r="UNR17" s="248"/>
      <c r="UNZ17" s="75"/>
      <c r="UOC17" s="248"/>
      <c r="UOK17" s="75"/>
      <c r="UON17" s="248"/>
      <c r="UOV17" s="75"/>
      <c r="UOY17" s="248"/>
      <c r="UPG17" s="75"/>
      <c r="UPJ17" s="248"/>
      <c r="UPR17" s="75"/>
      <c r="UPU17" s="248"/>
      <c r="UQC17" s="75"/>
      <c r="UQF17" s="248"/>
      <c r="UQN17" s="75"/>
      <c r="UQQ17" s="248"/>
      <c r="UQY17" s="75"/>
      <c r="URB17" s="248"/>
      <c r="URJ17" s="75"/>
      <c r="URM17" s="248"/>
      <c r="URU17" s="75"/>
      <c r="URX17" s="248"/>
      <c r="USF17" s="75"/>
      <c r="USI17" s="248"/>
      <c r="USQ17" s="75"/>
      <c r="UST17" s="248"/>
      <c r="UTB17" s="75"/>
      <c r="UTE17" s="248"/>
      <c r="UTM17" s="75"/>
      <c r="UTP17" s="248"/>
      <c r="UTX17" s="75"/>
      <c r="UUA17" s="248"/>
      <c r="UUI17" s="75"/>
      <c r="UUL17" s="248"/>
      <c r="UUT17" s="75"/>
      <c r="UUW17" s="248"/>
      <c r="UVE17" s="75"/>
      <c r="UVH17" s="248"/>
      <c r="UVP17" s="75"/>
      <c r="UVS17" s="248"/>
      <c r="UWA17" s="75"/>
      <c r="UWD17" s="248"/>
      <c r="UWL17" s="75"/>
      <c r="UWO17" s="248"/>
      <c r="UWW17" s="75"/>
      <c r="UWZ17" s="248"/>
      <c r="UXH17" s="75"/>
      <c r="UXK17" s="248"/>
      <c r="UXS17" s="75"/>
      <c r="UXV17" s="248"/>
      <c r="UYD17" s="75"/>
      <c r="UYG17" s="248"/>
      <c r="UYO17" s="75"/>
      <c r="UYR17" s="248"/>
      <c r="UYZ17" s="75"/>
      <c r="UZC17" s="248"/>
      <c r="UZK17" s="75"/>
      <c r="UZN17" s="248"/>
      <c r="UZV17" s="75"/>
      <c r="UZY17" s="248"/>
      <c r="VAG17" s="75"/>
      <c r="VAJ17" s="248"/>
      <c r="VAR17" s="75"/>
      <c r="VAU17" s="248"/>
      <c r="VBC17" s="75"/>
      <c r="VBF17" s="248"/>
      <c r="VBN17" s="75"/>
      <c r="VBQ17" s="248"/>
      <c r="VBY17" s="75"/>
      <c r="VCB17" s="248"/>
      <c r="VCJ17" s="75"/>
      <c r="VCM17" s="248"/>
      <c r="VCU17" s="75"/>
      <c r="VCX17" s="248"/>
      <c r="VDF17" s="75"/>
      <c r="VDI17" s="248"/>
      <c r="VDQ17" s="75"/>
      <c r="VDT17" s="248"/>
      <c r="VEB17" s="75"/>
      <c r="VEE17" s="248"/>
      <c r="VEM17" s="75"/>
      <c r="VEP17" s="248"/>
      <c r="VEX17" s="75"/>
      <c r="VFA17" s="248"/>
      <c r="VFI17" s="75"/>
      <c r="VFL17" s="248"/>
      <c r="VFT17" s="75"/>
      <c r="VFW17" s="248"/>
      <c r="VGE17" s="75"/>
      <c r="VGH17" s="248"/>
      <c r="VGP17" s="75"/>
      <c r="VGS17" s="248"/>
      <c r="VHA17" s="75"/>
      <c r="VHD17" s="248"/>
      <c r="VHL17" s="75"/>
      <c r="VHO17" s="248"/>
      <c r="VHW17" s="75"/>
      <c r="VHZ17" s="248"/>
      <c r="VIH17" s="75"/>
      <c r="VIK17" s="248"/>
      <c r="VIS17" s="75"/>
      <c r="VIV17" s="248"/>
      <c r="VJD17" s="75"/>
      <c r="VJG17" s="248"/>
      <c r="VJO17" s="75"/>
      <c r="VJR17" s="248"/>
      <c r="VJZ17" s="75"/>
      <c r="VKC17" s="248"/>
      <c r="VKK17" s="75"/>
      <c r="VKN17" s="248"/>
      <c r="VKV17" s="75"/>
      <c r="VKY17" s="248"/>
      <c r="VLG17" s="75"/>
      <c r="VLJ17" s="248"/>
      <c r="VLR17" s="75"/>
      <c r="VLU17" s="248"/>
      <c r="VMC17" s="75"/>
      <c r="VMF17" s="248"/>
      <c r="VMN17" s="75"/>
      <c r="VMQ17" s="248"/>
      <c r="VMY17" s="75"/>
      <c r="VNB17" s="248"/>
      <c r="VNJ17" s="75"/>
      <c r="VNM17" s="248"/>
      <c r="VNU17" s="75"/>
      <c r="VNX17" s="248"/>
      <c r="VOF17" s="75"/>
      <c r="VOI17" s="248"/>
      <c r="VOQ17" s="75"/>
      <c r="VOT17" s="248"/>
      <c r="VPB17" s="75"/>
      <c r="VPE17" s="248"/>
      <c r="VPM17" s="75"/>
      <c r="VPP17" s="248"/>
      <c r="VPX17" s="75"/>
      <c r="VQA17" s="248"/>
      <c r="VQI17" s="75"/>
      <c r="VQL17" s="248"/>
      <c r="VQT17" s="75"/>
      <c r="VQW17" s="248"/>
      <c r="VRE17" s="75"/>
      <c r="VRH17" s="248"/>
      <c r="VRP17" s="75"/>
      <c r="VRS17" s="248"/>
      <c r="VSA17" s="75"/>
      <c r="VSD17" s="248"/>
      <c r="VSL17" s="75"/>
      <c r="VSO17" s="248"/>
      <c r="VSW17" s="75"/>
      <c r="VSZ17" s="248"/>
      <c r="VTH17" s="75"/>
      <c r="VTK17" s="248"/>
      <c r="VTS17" s="75"/>
      <c r="VTV17" s="248"/>
      <c r="VUD17" s="75"/>
      <c r="VUG17" s="248"/>
      <c r="VUO17" s="75"/>
      <c r="VUR17" s="248"/>
      <c r="VUZ17" s="75"/>
      <c r="VVC17" s="248"/>
      <c r="VVK17" s="75"/>
      <c r="VVN17" s="248"/>
      <c r="VVV17" s="75"/>
      <c r="VVY17" s="248"/>
      <c r="VWG17" s="75"/>
      <c r="VWJ17" s="248"/>
      <c r="VWR17" s="75"/>
      <c r="VWU17" s="248"/>
      <c r="VXC17" s="75"/>
      <c r="VXF17" s="248"/>
      <c r="VXN17" s="75"/>
      <c r="VXQ17" s="248"/>
      <c r="VXY17" s="75"/>
      <c r="VYB17" s="248"/>
      <c r="VYJ17" s="75"/>
      <c r="VYM17" s="248"/>
      <c r="VYU17" s="75"/>
      <c r="VYX17" s="248"/>
      <c r="VZF17" s="75"/>
      <c r="VZI17" s="248"/>
      <c r="VZQ17" s="75"/>
      <c r="VZT17" s="248"/>
      <c r="WAB17" s="75"/>
      <c r="WAE17" s="248"/>
      <c r="WAM17" s="75"/>
      <c r="WAP17" s="248"/>
      <c r="WAX17" s="75"/>
      <c r="WBA17" s="248"/>
      <c r="WBI17" s="75"/>
      <c r="WBL17" s="248"/>
      <c r="WBT17" s="75"/>
      <c r="WBW17" s="248"/>
      <c r="WCE17" s="75"/>
      <c r="WCH17" s="248"/>
      <c r="WCP17" s="75"/>
      <c r="WCS17" s="248"/>
      <c r="WDA17" s="75"/>
      <c r="WDD17" s="248"/>
      <c r="WDL17" s="75"/>
      <c r="WDO17" s="248"/>
      <c r="WDW17" s="75"/>
      <c r="WDZ17" s="248"/>
      <c r="WEH17" s="75"/>
      <c r="WEK17" s="248"/>
      <c r="WES17" s="75"/>
      <c r="WEV17" s="248"/>
      <c r="WFD17" s="75"/>
      <c r="WFG17" s="248"/>
      <c r="WFO17" s="75"/>
      <c r="WFR17" s="248"/>
      <c r="WFZ17" s="75"/>
      <c r="WGC17" s="248"/>
      <c r="WGK17" s="75"/>
      <c r="WGN17" s="248"/>
      <c r="WGV17" s="75"/>
      <c r="WGY17" s="248"/>
      <c r="WHG17" s="75"/>
      <c r="WHJ17" s="248"/>
      <c r="WHR17" s="75"/>
      <c r="WHU17" s="248"/>
      <c r="WIC17" s="75"/>
      <c r="WIF17" s="248"/>
      <c r="WIN17" s="75"/>
      <c r="WIQ17" s="248"/>
      <c r="WIY17" s="75"/>
      <c r="WJB17" s="248"/>
      <c r="WJJ17" s="75"/>
      <c r="WJM17" s="248"/>
      <c r="WJU17" s="75"/>
      <c r="WJX17" s="248"/>
      <c r="WKF17" s="75"/>
      <c r="WKI17" s="248"/>
      <c r="WKQ17" s="75"/>
      <c r="WKT17" s="248"/>
      <c r="WLB17" s="75"/>
      <c r="WLE17" s="248"/>
      <c r="WLM17" s="75"/>
      <c r="WLP17" s="248"/>
      <c r="WLX17" s="75"/>
      <c r="WMA17" s="248"/>
      <c r="WMI17" s="75"/>
      <c r="WML17" s="248"/>
      <c r="WMT17" s="75"/>
      <c r="WMW17" s="248"/>
      <c r="WNE17" s="75"/>
      <c r="WNH17" s="248"/>
      <c r="WNP17" s="75"/>
      <c r="WNS17" s="248"/>
      <c r="WOA17" s="75"/>
      <c r="WOD17" s="248"/>
      <c r="WOL17" s="75"/>
      <c r="WOO17" s="248"/>
      <c r="WOW17" s="75"/>
      <c r="WOZ17" s="248"/>
      <c r="WPH17" s="75"/>
      <c r="WPK17" s="248"/>
      <c r="WPS17" s="75"/>
      <c r="WPV17" s="248"/>
      <c r="WQD17" s="75"/>
      <c r="WQG17" s="248"/>
      <c r="WQO17" s="75"/>
      <c r="WQR17" s="248"/>
      <c r="WQZ17" s="75"/>
      <c r="WRC17" s="248"/>
      <c r="WRK17" s="75"/>
      <c r="WRN17" s="248"/>
      <c r="WRV17" s="75"/>
      <c r="WRY17" s="248"/>
      <c r="WSG17" s="75"/>
      <c r="WSJ17" s="248"/>
      <c r="WSR17" s="75"/>
      <c r="WSU17" s="248"/>
      <c r="WTC17" s="75"/>
      <c r="WTF17" s="248"/>
      <c r="WTN17" s="75"/>
      <c r="WTQ17" s="248"/>
      <c r="WTY17" s="75"/>
      <c r="WUB17" s="248"/>
      <c r="WUJ17" s="75"/>
      <c r="WUM17" s="248"/>
      <c r="WUU17" s="75"/>
      <c r="WUX17" s="248"/>
      <c r="WVF17" s="75"/>
      <c r="WVI17" s="248"/>
      <c r="WVQ17" s="75"/>
      <c r="WVT17" s="248"/>
      <c r="WWB17" s="75"/>
      <c r="WWE17" s="248"/>
      <c r="WWM17" s="75"/>
      <c r="WWP17" s="248"/>
      <c r="WWX17" s="75"/>
      <c r="WXA17" s="248"/>
      <c r="WXI17" s="75"/>
      <c r="WXL17" s="248"/>
      <c r="WXT17" s="75"/>
      <c r="WXW17" s="248"/>
      <c r="WYE17" s="75"/>
      <c r="WYH17" s="248"/>
      <c r="WYP17" s="75"/>
      <c r="WYS17" s="248"/>
      <c r="WZA17" s="75"/>
      <c r="WZD17" s="248"/>
      <c r="WZL17" s="75"/>
      <c r="WZO17" s="248"/>
      <c r="WZW17" s="75"/>
      <c r="WZZ17" s="248"/>
      <c r="XAH17" s="75"/>
      <c r="XAK17" s="248"/>
      <c r="XAS17" s="75"/>
      <c r="XAV17" s="248"/>
      <c r="XBD17" s="75"/>
      <c r="XBG17" s="248"/>
      <c r="XBO17" s="75"/>
      <c r="XBR17" s="248"/>
      <c r="XBZ17" s="75"/>
      <c r="XCC17" s="248"/>
      <c r="XCK17" s="75"/>
      <c r="XCN17" s="248"/>
      <c r="XCV17" s="75"/>
      <c r="XCY17" s="248"/>
      <c r="XDG17" s="75"/>
      <c r="XDJ17" s="248"/>
      <c r="XDR17" s="75"/>
      <c r="XDU17" s="248"/>
      <c r="XEC17" s="75"/>
      <c r="XEF17" s="248"/>
      <c r="XEN17" s="75"/>
      <c r="XEQ17" s="248"/>
      <c r="XEY17" s="75"/>
      <c r="XFB17" s="248"/>
    </row>
    <row r="18" spans="1:1023 1026:2046 2049:3072 3080:4095 4103:5118 5126:6141 6149:7164 7172:8187 8195:9210 9218:10233 10241:11264 11267:12287 12290:13310 13313:14336 14344:15359 15367:16382" s="247" customFormat="1">
      <c r="A18" s="34">
        <v>85</v>
      </c>
      <c r="B18" s="34" t="s">
        <v>5</v>
      </c>
      <c r="C18" s="245" t="s">
        <v>6</v>
      </c>
      <c r="D18" s="34" t="s">
        <v>7</v>
      </c>
      <c r="E18" s="34" t="s">
        <v>7</v>
      </c>
      <c r="F18" s="34" t="s">
        <v>7</v>
      </c>
      <c r="G18" s="34" t="s">
        <v>6</v>
      </c>
      <c r="H18" s="34" t="s">
        <v>7</v>
      </c>
      <c r="I18" s="34" t="s">
        <v>7</v>
      </c>
      <c r="J18" s="34" t="s">
        <v>549</v>
      </c>
      <c r="K18" s="214" t="s">
        <v>467</v>
      </c>
      <c r="N18" s="248"/>
      <c r="V18" s="75"/>
      <c r="Y18" s="248"/>
      <c r="AG18" s="75"/>
      <c r="AJ18" s="248"/>
      <c r="AR18" s="75"/>
      <c r="AU18" s="248"/>
      <c r="BC18" s="75"/>
      <c r="BF18" s="248"/>
      <c r="BN18" s="75"/>
      <c r="BQ18" s="248"/>
      <c r="BY18" s="75"/>
      <c r="CB18" s="248"/>
      <c r="CJ18" s="75"/>
      <c r="CM18" s="248"/>
      <c r="CU18" s="75"/>
      <c r="CX18" s="248"/>
      <c r="DF18" s="75"/>
      <c r="DI18" s="248"/>
      <c r="DQ18" s="75"/>
      <c r="DT18" s="248"/>
      <c r="EB18" s="75"/>
      <c r="EE18" s="248"/>
      <c r="EM18" s="75"/>
      <c r="EP18" s="248"/>
      <c r="EX18" s="75"/>
      <c r="FA18" s="248"/>
      <c r="FI18" s="75"/>
      <c r="FL18" s="248"/>
      <c r="FT18" s="75"/>
      <c r="FW18" s="248"/>
      <c r="GE18" s="75"/>
      <c r="GH18" s="248"/>
      <c r="GP18" s="75"/>
      <c r="GS18" s="248"/>
      <c r="HA18" s="75"/>
      <c r="HD18" s="248"/>
      <c r="HL18" s="75"/>
      <c r="HO18" s="248"/>
      <c r="HW18" s="75"/>
      <c r="HZ18" s="248"/>
      <c r="IH18" s="75"/>
      <c r="IK18" s="248"/>
      <c r="IS18" s="75"/>
      <c r="IV18" s="248"/>
      <c r="JD18" s="75"/>
      <c r="JG18" s="248"/>
      <c r="JO18" s="75"/>
      <c r="JR18" s="248"/>
      <c r="JZ18" s="75"/>
      <c r="KC18" s="248"/>
      <c r="KK18" s="75"/>
      <c r="KN18" s="248"/>
      <c r="KV18" s="75"/>
      <c r="KY18" s="248"/>
      <c r="LG18" s="75"/>
      <c r="LJ18" s="248"/>
      <c r="LR18" s="75"/>
      <c r="LU18" s="248"/>
      <c r="MC18" s="75"/>
      <c r="MF18" s="248"/>
      <c r="MN18" s="75"/>
      <c r="MQ18" s="248"/>
      <c r="MY18" s="75"/>
      <c r="NB18" s="248"/>
      <c r="NJ18" s="75"/>
      <c r="NM18" s="248"/>
      <c r="NU18" s="75"/>
      <c r="NX18" s="248"/>
      <c r="OF18" s="75"/>
      <c r="OI18" s="248"/>
      <c r="OQ18" s="75"/>
      <c r="OT18" s="248"/>
      <c r="PB18" s="75"/>
      <c r="PE18" s="248"/>
      <c r="PM18" s="75"/>
      <c r="PP18" s="248"/>
      <c r="PX18" s="75"/>
      <c r="QA18" s="248"/>
      <c r="QI18" s="75"/>
      <c r="QL18" s="248"/>
      <c r="QT18" s="75"/>
      <c r="QW18" s="248"/>
      <c r="RE18" s="75"/>
      <c r="RH18" s="248"/>
      <c r="RP18" s="75"/>
      <c r="RS18" s="248"/>
      <c r="SA18" s="75"/>
      <c r="SD18" s="248"/>
      <c r="SL18" s="75"/>
      <c r="SO18" s="248"/>
      <c r="SW18" s="75"/>
      <c r="SZ18" s="248"/>
      <c r="TH18" s="75"/>
      <c r="TK18" s="248"/>
      <c r="TS18" s="75"/>
      <c r="TV18" s="248"/>
      <c r="UD18" s="75"/>
      <c r="UG18" s="248"/>
      <c r="UO18" s="75"/>
      <c r="UR18" s="248"/>
      <c r="UZ18" s="75"/>
      <c r="VC18" s="248"/>
      <c r="VK18" s="75"/>
      <c r="VN18" s="248"/>
      <c r="VV18" s="75"/>
      <c r="VY18" s="248"/>
      <c r="WG18" s="75"/>
      <c r="WJ18" s="248"/>
      <c r="WR18" s="75"/>
      <c r="WU18" s="248"/>
      <c r="XC18" s="75"/>
      <c r="XF18" s="248"/>
      <c r="XN18" s="75"/>
      <c r="XQ18" s="248"/>
      <c r="XY18" s="75"/>
      <c r="YB18" s="248"/>
      <c r="YJ18" s="75"/>
      <c r="YM18" s="248"/>
      <c r="YU18" s="75"/>
      <c r="YX18" s="248"/>
      <c r="ZF18" s="75"/>
      <c r="ZI18" s="248"/>
      <c r="ZQ18" s="75"/>
      <c r="ZT18" s="248"/>
      <c r="AAB18" s="75"/>
      <c r="AAE18" s="248"/>
      <c r="AAM18" s="75"/>
      <c r="AAP18" s="248"/>
      <c r="AAX18" s="75"/>
      <c r="ABA18" s="248"/>
      <c r="ABI18" s="75"/>
      <c r="ABL18" s="248"/>
      <c r="ABT18" s="75"/>
      <c r="ABW18" s="248"/>
      <c r="ACE18" s="75"/>
      <c r="ACH18" s="248"/>
      <c r="ACP18" s="75"/>
      <c r="ACS18" s="248"/>
      <c r="ADA18" s="75"/>
      <c r="ADD18" s="248"/>
      <c r="ADL18" s="75"/>
      <c r="ADO18" s="248"/>
      <c r="ADW18" s="75"/>
      <c r="ADZ18" s="248"/>
      <c r="AEH18" s="75"/>
      <c r="AEK18" s="248"/>
      <c r="AES18" s="75"/>
      <c r="AEV18" s="248"/>
      <c r="AFD18" s="75"/>
      <c r="AFG18" s="248"/>
      <c r="AFO18" s="75"/>
      <c r="AFR18" s="248"/>
      <c r="AFZ18" s="75"/>
      <c r="AGC18" s="248"/>
      <c r="AGK18" s="75"/>
      <c r="AGN18" s="248"/>
      <c r="AGV18" s="75"/>
      <c r="AGY18" s="248"/>
      <c r="AHG18" s="75"/>
      <c r="AHJ18" s="248"/>
      <c r="AHR18" s="75"/>
      <c r="AHU18" s="248"/>
      <c r="AIC18" s="75"/>
      <c r="AIF18" s="248"/>
      <c r="AIN18" s="75"/>
      <c r="AIQ18" s="248"/>
      <c r="AIY18" s="75"/>
      <c r="AJB18" s="248"/>
      <c r="AJJ18" s="75"/>
      <c r="AJM18" s="248"/>
      <c r="AJU18" s="75"/>
      <c r="AJX18" s="248"/>
      <c r="AKF18" s="75"/>
      <c r="AKI18" s="248"/>
      <c r="AKQ18" s="75"/>
      <c r="AKT18" s="248"/>
      <c r="ALB18" s="75"/>
      <c r="ALE18" s="248"/>
      <c r="ALM18" s="75"/>
      <c r="ALP18" s="248"/>
      <c r="ALX18" s="75"/>
      <c r="AMA18" s="248"/>
      <c r="AMI18" s="75"/>
      <c r="AML18" s="248"/>
      <c r="AMT18" s="75"/>
      <c r="AMW18" s="248"/>
      <c r="ANE18" s="75"/>
      <c r="ANH18" s="248"/>
      <c r="ANP18" s="75"/>
      <c r="ANS18" s="248"/>
      <c r="AOA18" s="75"/>
      <c r="AOD18" s="248"/>
      <c r="AOL18" s="75"/>
      <c r="AOO18" s="248"/>
      <c r="AOW18" s="75"/>
      <c r="AOZ18" s="248"/>
      <c r="APH18" s="75"/>
      <c r="APK18" s="248"/>
      <c r="APS18" s="75"/>
      <c r="APV18" s="248"/>
      <c r="AQD18" s="75"/>
      <c r="AQG18" s="248"/>
      <c r="AQO18" s="75"/>
      <c r="AQR18" s="248"/>
      <c r="AQZ18" s="75"/>
      <c r="ARC18" s="248"/>
      <c r="ARK18" s="75"/>
      <c r="ARN18" s="248"/>
      <c r="ARV18" s="75"/>
      <c r="ARY18" s="248"/>
      <c r="ASG18" s="75"/>
      <c r="ASJ18" s="248"/>
      <c r="ASR18" s="75"/>
      <c r="ASU18" s="248"/>
      <c r="ATC18" s="75"/>
      <c r="ATF18" s="248"/>
      <c r="ATN18" s="75"/>
      <c r="ATQ18" s="248"/>
      <c r="ATY18" s="75"/>
      <c r="AUB18" s="248"/>
      <c r="AUJ18" s="75"/>
      <c r="AUM18" s="248"/>
      <c r="AUU18" s="75"/>
      <c r="AUX18" s="248"/>
      <c r="AVF18" s="75"/>
      <c r="AVI18" s="248"/>
      <c r="AVQ18" s="75"/>
      <c r="AVT18" s="248"/>
      <c r="AWB18" s="75"/>
      <c r="AWE18" s="248"/>
      <c r="AWM18" s="75"/>
      <c r="AWP18" s="248"/>
      <c r="AWX18" s="75"/>
      <c r="AXA18" s="248"/>
      <c r="AXI18" s="75"/>
      <c r="AXL18" s="248"/>
      <c r="AXT18" s="75"/>
      <c r="AXW18" s="248"/>
      <c r="AYE18" s="75"/>
      <c r="AYH18" s="248"/>
      <c r="AYP18" s="75"/>
      <c r="AYS18" s="248"/>
      <c r="AZA18" s="75"/>
      <c r="AZD18" s="248"/>
      <c r="AZL18" s="75"/>
      <c r="AZO18" s="248"/>
      <c r="AZW18" s="75"/>
      <c r="AZZ18" s="248"/>
      <c r="BAH18" s="75"/>
      <c r="BAK18" s="248"/>
      <c r="BAS18" s="75"/>
      <c r="BAV18" s="248"/>
      <c r="BBD18" s="75"/>
      <c r="BBG18" s="248"/>
      <c r="BBO18" s="75"/>
      <c r="BBR18" s="248"/>
      <c r="BBZ18" s="75"/>
      <c r="BCC18" s="248"/>
      <c r="BCK18" s="75"/>
      <c r="BCN18" s="248"/>
      <c r="BCV18" s="75"/>
      <c r="BCY18" s="248"/>
      <c r="BDG18" s="75"/>
      <c r="BDJ18" s="248"/>
      <c r="BDR18" s="75"/>
      <c r="BDU18" s="248"/>
      <c r="BEC18" s="75"/>
      <c r="BEF18" s="248"/>
      <c r="BEN18" s="75"/>
      <c r="BEQ18" s="248"/>
      <c r="BEY18" s="75"/>
      <c r="BFB18" s="248"/>
      <c r="BFJ18" s="75"/>
      <c r="BFM18" s="248"/>
      <c r="BFU18" s="75"/>
      <c r="BFX18" s="248"/>
      <c r="BGF18" s="75"/>
      <c r="BGI18" s="248"/>
      <c r="BGQ18" s="75"/>
      <c r="BGT18" s="248"/>
      <c r="BHB18" s="75"/>
      <c r="BHE18" s="248"/>
      <c r="BHM18" s="75"/>
      <c r="BHP18" s="248"/>
      <c r="BHX18" s="75"/>
      <c r="BIA18" s="248"/>
      <c r="BII18" s="75"/>
      <c r="BIL18" s="248"/>
      <c r="BIT18" s="75"/>
      <c r="BIW18" s="248"/>
      <c r="BJE18" s="75"/>
      <c r="BJH18" s="248"/>
      <c r="BJP18" s="75"/>
      <c r="BJS18" s="248"/>
      <c r="BKA18" s="75"/>
      <c r="BKD18" s="248"/>
      <c r="BKL18" s="75"/>
      <c r="BKO18" s="248"/>
      <c r="BKW18" s="75"/>
      <c r="BKZ18" s="248"/>
      <c r="BLH18" s="75"/>
      <c r="BLK18" s="248"/>
      <c r="BLS18" s="75"/>
      <c r="BLV18" s="248"/>
      <c r="BMD18" s="75"/>
      <c r="BMG18" s="248"/>
      <c r="BMO18" s="75"/>
      <c r="BMR18" s="248"/>
      <c r="BMZ18" s="75"/>
      <c r="BNC18" s="248"/>
      <c r="BNK18" s="75"/>
      <c r="BNN18" s="248"/>
      <c r="BNV18" s="75"/>
      <c r="BNY18" s="248"/>
      <c r="BOG18" s="75"/>
      <c r="BOJ18" s="248"/>
      <c r="BOR18" s="75"/>
      <c r="BOU18" s="248"/>
      <c r="BPC18" s="75"/>
      <c r="BPF18" s="248"/>
      <c r="BPN18" s="75"/>
      <c r="BPQ18" s="248"/>
      <c r="BPY18" s="75"/>
      <c r="BQB18" s="248"/>
      <c r="BQJ18" s="75"/>
      <c r="BQM18" s="248"/>
      <c r="BQU18" s="75"/>
      <c r="BQX18" s="248"/>
      <c r="BRF18" s="75"/>
      <c r="BRI18" s="248"/>
      <c r="BRQ18" s="75"/>
      <c r="BRT18" s="248"/>
      <c r="BSB18" s="75"/>
      <c r="BSE18" s="248"/>
      <c r="BSM18" s="75"/>
      <c r="BSP18" s="248"/>
      <c r="BSX18" s="75"/>
      <c r="BTA18" s="248"/>
      <c r="BTI18" s="75"/>
      <c r="BTL18" s="248"/>
      <c r="BTT18" s="75"/>
      <c r="BTW18" s="248"/>
      <c r="BUE18" s="75"/>
      <c r="BUH18" s="248"/>
      <c r="BUP18" s="75"/>
      <c r="BUS18" s="248"/>
      <c r="BVA18" s="75"/>
      <c r="BVD18" s="248"/>
      <c r="BVL18" s="75"/>
      <c r="BVO18" s="248"/>
      <c r="BVW18" s="75"/>
      <c r="BVZ18" s="248"/>
      <c r="BWH18" s="75"/>
      <c r="BWK18" s="248"/>
      <c r="BWS18" s="75"/>
      <c r="BWV18" s="248"/>
      <c r="BXD18" s="75"/>
      <c r="BXG18" s="248"/>
      <c r="BXO18" s="75"/>
      <c r="BXR18" s="248"/>
      <c r="BXZ18" s="75"/>
      <c r="BYC18" s="248"/>
      <c r="BYK18" s="75"/>
      <c r="BYN18" s="248"/>
      <c r="BYV18" s="75"/>
      <c r="BYY18" s="248"/>
      <c r="BZG18" s="75"/>
      <c r="BZJ18" s="248"/>
      <c r="BZR18" s="75"/>
      <c r="BZU18" s="248"/>
      <c r="CAC18" s="75"/>
      <c r="CAF18" s="248"/>
      <c r="CAN18" s="75"/>
      <c r="CAQ18" s="248"/>
      <c r="CAY18" s="75"/>
      <c r="CBB18" s="248"/>
      <c r="CBJ18" s="75"/>
      <c r="CBM18" s="248"/>
      <c r="CBU18" s="75"/>
      <c r="CBX18" s="248"/>
      <c r="CCF18" s="75"/>
      <c r="CCI18" s="248"/>
      <c r="CCQ18" s="75"/>
      <c r="CCT18" s="248"/>
      <c r="CDB18" s="75"/>
      <c r="CDE18" s="248"/>
      <c r="CDM18" s="75"/>
      <c r="CDP18" s="248"/>
      <c r="CDX18" s="75"/>
      <c r="CEA18" s="248"/>
      <c r="CEI18" s="75"/>
      <c r="CEL18" s="248"/>
      <c r="CET18" s="75"/>
      <c r="CEW18" s="248"/>
      <c r="CFE18" s="75"/>
      <c r="CFH18" s="248"/>
      <c r="CFP18" s="75"/>
      <c r="CFS18" s="248"/>
      <c r="CGA18" s="75"/>
      <c r="CGD18" s="248"/>
      <c r="CGL18" s="75"/>
      <c r="CGO18" s="248"/>
      <c r="CGW18" s="75"/>
      <c r="CGZ18" s="248"/>
      <c r="CHH18" s="75"/>
      <c r="CHK18" s="248"/>
      <c r="CHS18" s="75"/>
      <c r="CHV18" s="248"/>
      <c r="CID18" s="75"/>
      <c r="CIG18" s="248"/>
      <c r="CIO18" s="75"/>
      <c r="CIR18" s="248"/>
      <c r="CIZ18" s="75"/>
      <c r="CJC18" s="248"/>
      <c r="CJK18" s="75"/>
      <c r="CJN18" s="248"/>
      <c r="CJV18" s="75"/>
      <c r="CJY18" s="248"/>
      <c r="CKG18" s="75"/>
      <c r="CKJ18" s="248"/>
      <c r="CKR18" s="75"/>
      <c r="CKU18" s="248"/>
      <c r="CLC18" s="75"/>
      <c r="CLF18" s="248"/>
      <c r="CLN18" s="75"/>
      <c r="CLQ18" s="248"/>
      <c r="CLY18" s="75"/>
      <c r="CMB18" s="248"/>
      <c r="CMJ18" s="75"/>
      <c r="CMM18" s="248"/>
      <c r="CMU18" s="75"/>
      <c r="CMX18" s="248"/>
      <c r="CNF18" s="75"/>
      <c r="CNI18" s="248"/>
      <c r="CNQ18" s="75"/>
      <c r="CNT18" s="248"/>
      <c r="COB18" s="75"/>
      <c r="COE18" s="248"/>
      <c r="COM18" s="75"/>
      <c r="COP18" s="248"/>
      <c r="COX18" s="75"/>
      <c r="CPA18" s="248"/>
      <c r="CPI18" s="75"/>
      <c r="CPL18" s="248"/>
      <c r="CPT18" s="75"/>
      <c r="CPW18" s="248"/>
      <c r="CQE18" s="75"/>
      <c r="CQH18" s="248"/>
      <c r="CQP18" s="75"/>
      <c r="CQS18" s="248"/>
      <c r="CRA18" s="75"/>
      <c r="CRD18" s="248"/>
      <c r="CRL18" s="75"/>
      <c r="CRO18" s="248"/>
      <c r="CRW18" s="75"/>
      <c r="CRZ18" s="248"/>
      <c r="CSH18" s="75"/>
      <c r="CSK18" s="248"/>
      <c r="CSS18" s="75"/>
      <c r="CSV18" s="248"/>
      <c r="CTD18" s="75"/>
      <c r="CTG18" s="248"/>
      <c r="CTO18" s="75"/>
      <c r="CTR18" s="248"/>
      <c r="CTZ18" s="75"/>
      <c r="CUC18" s="248"/>
      <c r="CUK18" s="75"/>
      <c r="CUN18" s="248"/>
      <c r="CUV18" s="75"/>
      <c r="CUY18" s="248"/>
      <c r="CVG18" s="75"/>
      <c r="CVJ18" s="248"/>
      <c r="CVR18" s="75"/>
      <c r="CVU18" s="248"/>
      <c r="CWC18" s="75"/>
      <c r="CWF18" s="248"/>
      <c r="CWN18" s="75"/>
      <c r="CWQ18" s="248"/>
      <c r="CWY18" s="75"/>
      <c r="CXB18" s="248"/>
      <c r="CXJ18" s="75"/>
      <c r="CXM18" s="248"/>
      <c r="CXU18" s="75"/>
      <c r="CXX18" s="248"/>
      <c r="CYF18" s="75"/>
      <c r="CYI18" s="248"/>
      <c r="CYQ18" s="75"/>
      <c r="CYT18" s="248"/>
      <c r="CZB18" s="75"/>
      <c r="CZE18" s="248"/>
      <c r="CZM18" s="75"/>
      <c r="CZP18" s="248"/>
      <c r="CZX18" s="75"/>
      <c r="DAA18" s="248"/>
      <c r="DAI18" s="75"/>
      <c r="DAL18" s="248"/>
      <c r="DAT18" s="75"/>
      <c r="DAW18" s="248"/>
      <c r="DBE18" s="75"/>
      <c r="DBH18" s="248"/>
      <c r="DBP18" s="75"/>
      <c r="DBS18" s="248"/>
      <c r="DCA18" s="75"/>
      <c r="DCD18" s="248"/>
      <c r="DCL18" s="75"/>
      <c r="DCO18" s="248"/>
      <c r="DCW18" s="75"/>
      <c r="DCZ18" s="248"/>
      <c r="DDH18" s="75"/>
      <c r="DDK18" s="248"/>
      <c r="DDS18" s="75"/>
      <c r="DDV18" s="248"/>
      <c r="DED18" s="75"/>
      <c r="DEG18" s="248"/>
      <c r="DEO18" s="75"/>
      <c r="DER18" s="248"/>
      <c r="DEZ18" s="75"/>
      <c r="DFC18" s="248"/>
      <c r="DFK18" s="75"/>
      <c r="DFN18" s="248"/>
      <c r="DFV18" s="75"/>
      <c r="DFY18" s="248"/>
      <c r="DGG18" s="75"/>
      <c r="DGJ18" s="248"/>
      <c r="DGR18" s="75"/>
      <c r="DGU18" s="248"/>
      <c r="DHC18" s="75"/>
      <c r="DHF18" s="248"/>
      <c r="DHN18" s="75"/>
      <c r="DHQ18" s="248"/>
      <c r="DHY18" s="75"/>
      <c r="DIB18" s="248"/>
      <c r="DIJ18" s="75"/>
      <c r="DIM18" s="248"/>
      <c r="DIU18" s="75"/>
      <c r="DIX18" s="248"/>
      <c r="DJF18" s="75"/>
      <c r="DJI18" s="248"/>
      <c r="DJQ18" s="75"/>
      <c r="DJT18" s="248"/>
      <c r="DKB18" s="75"/>
      <c r="DKE18" s="248"/>
      <c r="DKM18" s="75"/>
      <c r="DKP18" s="248"/>
      <c r="DKX18" s="75"/>
      <c r="DLA18" s="248"/>
      <c r="DLI18" s="75"/>
      <c r="DLL18" s="248"/>
      <c r="DLT18" s="75"/>
      <c r="DLW18" s="248"/>
      <c r="DME18" s="75"/>
      <c r="DMH18" s="248"/>
      <c r="DMP18" s="75"/>
      <c r="DMS18" s="248"/>
      <c r="DNA18" s="75"/>
      <c r="DND18" s="248"/>
      <c r="DNL18" s="75"/>
      <c r="DNO18" s="248"/>
      <c r="DNW18" s="75"/>
      <c r="DNZ18" s="248"/>
      <c r="DOH18" s="75"/>
      <c r="DOK18" s="248"/>
      <c r="DOS18" s="75"/>
      <c r="DOV18" s="248"/>
      <c r="DPD18" s="75"/>
      <c r="DPG18" s="248"/>
      <c r="DPO18" s="75"/>
      <c r="DPR18" s="248"/>
      <c r="DPZ18" s="75"/>
      <c r="DQC18" s="248"/>
      <c r="DQK18" s="75"/>
      <c r="DQN18" s="248"/>
      <c r="DQV18" s="75"/>
      <c r="DQY18" s="248"/>
      <c r="DRG18" s="75"/>
      <c r="DRJ18" s="248"/>
      <c r="DRR18" s="75"/>
      <c r="DRU18" s="248"/>
      <c r="DSC18" s="75"/>
      <c r="DSF18" s="248"/>
      <c r="DSN18" s="75"/>
      <c r="DSQ18" s="248"/>
      <c r="DSY18" s="75"/>
      <c r="DTB18" s="248"/>
      <c r="DTJ18" s="75"/>
      <c r="DTM18" s="248"/>
      <c r="DTU18" s="75"/>
      <c r="DTX18" s="248"/>
      <c r="DUF18" s="75"/>
      <c r="DUI18" s="248"/>
      <c r="DUQ18" s="75"/>
      <c r="DUT18" s="248"/>
      <c r="DVB18" s="75"/>
      <c r="DVE18" s="248"/>
      <c r="DVM18" s="75"/>
      <c r="DVP18" s="248"/>
      <c r="DVX18" s="75"/>
      <c r="DWA18" s="248"/>
      <c r="DWI18" s="75"/>
      <c r="DWL18" s="248"/>
      <c r="DWT18" s="75"/>
      <c r="DWW18" s="248"/>
      <c r="DXE18" s="75"/>
      <c r="DXH18" s="248"/>
      <c r="DXP18" s="75"/>
      <c r="DXS18" s="248"/>
      <c r="DYA18" s="75"/>
      <c r="DYD18" s="248"/>
      <c r="DYL18" s="75"/>
      <c r="DYO18" s="248"/>
      <c r="DYW18" s="75"/>
      <c r="DYZ18" s="248"/>
      <c r="DZH18" s="75"/>
      <c r="DZK18" s="248"/>
      <c r="DZS18" s="75"/>
      <c r="DZV18" s="248"/>
      <c r="EAD18" s="75"/>
      <c r="EAG18" s="248"/>
      <c r="EAO18" s="75"/>
      <c r="EAR18" s="248"/>
      <c r="EAZ18" s="75"/>
      <c r="EBC18" s="248"/>
      <c r="EBK18" s="75"/>
      <c r="EBN18" s="248"/>
      <c r="EBV18" s="75"/>
      <c r="EBY18" s="248"/>
      <c r="ECG18" s="75"/>
      <c r="ECJ18" s="248"/>
      <c r="ECR18" s="75"/>
      <c r="ECU18" s="248"/>
      <c r="EDC18" s="75"/>
      <c r="EDF18" s="248"/>
      <c r="EDN18" s="75"/>
      <c r="EDQ18" s="248"/>
      <c r="EDY18" s="75"/>
      <c r="EEB18" s="248"/>
      <c r="EEJ18" s="75"/>
      <c r="EEM18" s="248"/>
      <c r="EEU18" s="75"/>
      <c r="EEX18" s="248"/>
      <c r="EFF18" s="75"/>
      <c r="EFI18" s="248"/>
      <c r="EFQ18" s="75"/>
      <c r="EFT18" s="248"/>
      <c r="EGB18" s="75"/>
      <c r="EGE18" s="248"/>
      <c r="EGM18" s="75"/>
      <c r="EGP18" s="248"/>
      <c r="EGX18" s="75"/>
      <c r="EHA18" s="248"/>
      <c r="EHI18" s="75"/>
      <c r="EHL18" s="248"/>
      <c r="EHT18" s="75"/>
      <c r="EHW18" s="248"/>
      <c r="EIE18" s="75"/>
      <c r="EIH18" s="248"/>
      <c r="EIP18" s="75"/>
      <c r="EIS18" s="248"/>
      <c r="EJA18" s="75"/>
      <c r="EJD18" s="248"/>
      <c r="EJL18" s="75"/>
      <c r="EJO18" s="248"/>
      <c r="EJW18" s="75"/>
      <c r="EJZ18" s="248"/>
      <c r="EKH18" s="75"/>
      <c r="EKK18" s="248"/>
      <c r="EKS18" s="75"/>
      <c r="EKV18" s="248"/>
      <c r="ELD18" s="75"/>
      <c r="ELG18" s="248"/>
      <c r="ELO18" s="75"/>
      <c r="ELR18" s="248"/>
      <c r="ELZ18" s="75"/>
      <c r="EMC18" s="248"/>
      <c r="EMK18" s="75"/>
      <c r="EMN18" s="248"/>
      <c r="EMV18" s="75"/>
      <c r="EMY18" s="248"/>
      <c r="ENG18" s="75"/>
      <c r="ENJ18" s="248"/>
      <c r="ENR18" s="75"/>
      <c r="ENU18" s="248"/>
      <c r="EOC18" s="75"/>
      <c r="EOF18" s="248"/>
      <c r="EON18" s="75"/>
      <c r="EOQ18" s="248"/>
      <c r="EOY18" s="75"/>
      <c r="EPB18" s="248"/>
      <c r="EPJ18" s="75"/>
      <c r="EPM18" s="248"/>
      <c r="EPU18" s="75"/>
      <c r="EPX18" s="248"/>
      <c r="EQF18" s="75"/>
      <c r="EQI18" s="248"/>
      <c r="EQQ18" s="75"/>
      <c r="EQT18" s="248"/>
      <c r="ERB18" s="75"/>
      <c r="ERE18" s="248"/>
      <c r="ERM18" s="75"/>
      <c r="ERP18" s="248"/>
      <c r="ERX18" s="75"/>
      <c r="ESA18" s="248"/>
      <c r="ESI18" s="75"/>
      <c r="ESL18" s="248"/>
      <c r="EST18" s="75"/>
      <c r="ESW18" s="248"/>
      <c r="ETE18" s="75"/>
      <c r="ETH18" s="248"/>
      <c r="ETP18" s="75"/>
      <c r="ETS18" s="248"/>
      <c r="EUA18" s="75"/>
      <c r="EUD18" s="248"/>
      <c r="EUL18" s="75"/>
      <c r="EUO18" s="248"/>
      <c r="EUW18" s="75"/>
      <c r="EUZ18" s="248"/>
      <c r="EVH18" s="75"/>
      <c r="EVK18" s="248"/>
      <c r="EVS18" s="75"/>
      <c r="EVV18" s="248"/>
      <c r="EWD18" s="75"/>
      <c r="EWG18" s="248"/>
      <c r="EWO18" s="75"/>
      <c r="EWR18" s="248"/>
      <c r="EWZ18" s="75"/>
      <c r="EXC18" s="248"/>
      <c r="EXK18" s="75"/>
      <c r="EXN18" s="248"/>
      <c r="EXV18" s="75"/>
      <c r="EXY18" s="248"/>
      <c r="EYG18" s="75"/>
      <c r="EYJ18" s="248"/>
      <c r="EYR18" s="75"/>
      <c r="EYU18" s="248"/>
      <c r="EZC18" s="75"/>
      <c r="EZF18" s="248"/>
      <c r="EZN18" s="75"/>
      <c r="EZQ18" s="248"/>
      <c r="EZY18" s="75"/>
      <c r="FAB18" s="248"/>
      <c r="FAJ18" s="75"/>
      <c r="FAM18" s="248"/>
      <c r="FAU18" s="75"/>
      <c r="FAX18" s="248"/>
      <c r="FBF18" s="75"/>
      <c r="FBI18" s="248"/>
      <c r="FBQ18" s="75"/>
      <c r="FBT18" s="248"/>
      <c r="FCB18" s="75"/>
      <c r="FCE18" s="248"/>
      <c r="FCM18" s="75"/>
      <c r="FCP18" s="248"/>
      <c r="FCX18" s="75"/>
      <c r="FDA18" s="248"/>
      <c r="FDI18" s="75"/>
      <c r="FDL18" s="248"/>
      <c r="FDT18" s="75"/>
      <c r="FDW18" s="248"/>
      <c r="FEE18" s="75"/>
      <c r="FEH18" s="248"/>
      <c r="FEP18" s="75"/>
      <c r="FES18" s="248"/>
      <c r="FFA18" s="75"/>
      <c r="FFD18" s="248"/>
      <c r="FFL18" s="75"/>
      <c r="FFO18" s="248"/>
      <c r="FFW18" s="75"/>
      <c r="FFZ18" s="248"/>
      <c r="FGH18" s="75"/>
      <c r="FGK18" s="248"/>
      <c r="FGS18" s="75"/>
      <c r="FGV18" s="248"/>
      <c r="FHD18" s="75"/>
      <c r="FHG18" s="248"/>
      <c r="FHO18" s="75"/>
      <c r="FHR18" s="248"/>
      <c r="FHZ18" s="75"/>
      <c r="FIC18" s="248"/>
      <c r="FIK18" s="75"/>
      <c r="FIN18" s="248"/>
      <c r="FIV18" s="75"/>
      <c r="FIY18" s="248"/>
      <c r="FJG18" s="75"/>
      <c r="FJJ18" s="248"/>
      <c r="FJR18" s="75"/>
      <c r="FJU18" s="248"/>
      <c r="FKC18" s="75"/>
      <c r="FKF18" s="248"/>
      <c r="FKN18" s="75"/>
      <c r="FKQ18" s="248"/>
      <c r="FKY18" s="75"/>
      <c r="FLB18" s="248"/>
      <c r="FLJ18" s="75"/>
      <c r="FLM18" s="248"/>
      <c r="FLU18" s="75"/>
      <c r="FLX18" s="248"/>
      <c r="FMF18" s="75"/>
      <c r="FMI18" s="248"/>
      <c r="FMQ18" s="75"/>
      <c r="FMT18" s="248"/>
      <c r="FNB18" s="75"/>
      <c r="FNE18" s="248"/>
      <c r="FNM18" s="75"/>
      <c r="FNP18" s="248"/>
      <c r="FNX18" s="75"/>
      <c r="FOA18" s="248"/>
      <c r="FOI18" s="75"/>
      <c r="FOL18" s="248"/>
      <c r="FOT18" s="75"/>
      <c r="FOW18" s="248"/>
      <c r="FPE18" s="75"/>
      <c r="FPH18" s="248"/>
      <c r="FPP18" s="75"/>
      <c r="FPS18" s="248"/>
      <c r="FQA18" s="75"/>
      <c r="FQD18" s="248"/>
      <c r="FQL18" s="75"/>
      <c r="FQO18" s="248"/>
      <c r="FQW18" s="75"/>
      <c r="FQZ18" s="248"/>
      <c r="FRH18" s="75"/>
      <c r="FRK18" s="248"/>
      <c r="FRS18" s="75"/>
      <c r="FRV18" s="248"/>
      <c r="FSD18" s="75"/>
      <c r="FSG18" s="248"/>
      <c r="FSO18" s="75"/>
      <c r="FSR18" s="248"/>
      <c r="FSZ18" s="75"/>
      <c r="FTC18" s="248"/>
      <c r="FTK18" s="75"/>
      <c r="FTN18" s="248"/>
      <c r="FTV18" s="75"/>
      <c r="FTY18" s="248"/>
      <c r="FUG18" s="75"/>
      <c r="FUJ18" s="248"/>
      <c r="FUR18" s="75"/>
      <c r="FUU18" s="248"/>
      <c r="FVC18" s="75"/>
      <c r="FVF18" s="248"/>
      <c r="FVN18" s="75"/>
      <c r="FVQ18" s="248"/>
      <c r="FVY18" s="75"/>
      <c r="FWB18" s="248"/>
      <c r="FWJ18" s="75"/>
      <c r="FWM18" s="248"/>
      <c r="FWU18" s="75"/>
      <c r="FWX18" s="248"/>
      <c r="FXF18" s="75"/>
      <c r="FXI18" s="248"/>
      <c r="FXQ18" s="75"/>
      <c r="FXT18" s="248"/>
      <c r="FYB18" s="75"/>
      <c r="FYE18" s="248"/>
      <c r="FYM18" s="75"/>
      <c r="FYP18" s="248"/>
      <c r="FYX18" s="75"/>
      <c r="FZA18" s="248"/>
      <c r="FZI18" s="75"/>
      <c r="FZL18" s="248"/>
      <c r="FZT18" s="75"/>
      <c r="FZW18" s="248"/>
      <c r="GAE18" s="75"/>
      <c r="GAH18" s="248"/>
      <c r="GAP18" s="75"/>
      <c r="GAS18" s="248"/>
      <c r="GBA18" s="75"/>
      <c r="GBD18" s="248"/>
      <c r="GBL18" s="75"/>
      <c r="GBO18" s="248"/>
      <c r="GBW18" s="75"/>
      <c r="GBZ18" s="248"/>
      <c r="GCH18" s="75"/>
      <c r="GCK18" s="248"/>
      <c r="GCS18" s="75"/>
      <c r="GCV18" s="248"/>
      <c r="GDD18" s="75"/>
      <c r="GDG18" s="248"/>
      <c r="GDO18" s="75"/>
      <c r="GDR18" s="248"/>
      <c r="GDZ18" s="75"/>
      <c r="GEC18" s="248"/>
      <c r="GEK18" s="75"/>
      <c r="GEN18" s="248"/>
      <c r="GEV18" s="75"/>
      <c r="GEY18" s="248"/>
      <c r="GFG18" s="75"/>
      <c r="GFJ18" s="248"/>
      <c r="GFR18" s="75"/>
      <c r="GFU18" s="248"/>
      <c r="GGC18" s="75"/>
      <c r="GGF18" s="248"/>
      <c r="GGN18" s="75"/>
      <c r="GGQ18" s="248"/>
      <c r="GGY18" s="75"/>
      <c r="GHB18" s="248"/>
      <c r="GHJ18" s="75"/>
      <c r="GHM18" s="248"/>
      <c r="GHU18" s="75"/>
      <c r="GHX18" s="248"/>
      <c r="GIF18" s="75"/>
      <c r="GII18" s="248"/>
      <c r="GIQ18" s="75"/>
      <c r="GIT18" s="248"/>
      <c r="GJB18" s="75"/>
      <c r="GJE18" s="248"/>
      <c r="GJM18" s="75"/>
      <c r="GJP18" s="248"/>
      <c r="GJX18" s="75"/>
      <c r="GKA18" s="248"/>
      <c r="GKI18" s="75"/>
      <c r="GKL18" s="248"/>
      <c r="GKT18" s="75"/>
      <c r="GKW18" s="248"/>
      <c r="GLE18" s="75"/>
      <c r="GLH18" s="248"/>
      <c r="GLP18" s="75"/>
      <c r="GLS18" s="248"/>
      <c r="GMA18" s="75"/>
      <c r="GMD18" s="248"/>
      <c r="GML18" s="75"/>
      <c r="GMO18" s="248"/>
      <c r="GMW18" s="75"/>
      <c r="GMZ18" s="248"/>
      <c r="GNH18" s="75"/>
      <c r="GNK18" s="248"/>
      <c r="GNS18" s="75"/>
      <c r="GNV18" s="248"/>
      <c r="GOD18" s="75"/>
      <c r="GOG18" s="248"/>
      <c r="GOO18" s="75"/>
      <c r="GOR18" s="248"/>
      <c r="GOZ18" s="75"/>
      <c r="GPC18" s="248"/>
      <c r="GPK18" s="75"/>
      <c r="GPN18" s="248"/>
      <c r="GPV18" s="75"/>
      <c r="GPY18" s="248"/>
      <c r="GQG18" s="75"/>
      <c r="GQJ18" s="248"/>
      <c r="GQR18" s="75"/>
      <c r="GQU18" s="248"/>
      <c r="GRC18" s="75"/>
      <c r="GRF18" s="248"/>
      <c r="GRN18" s="75"/>
      <c r="GRQ18" s="248"/>
      <c r="GRY18" s="75"/>
      <c r="GSB18" s="248"/>
      <c r="GSJ18" s="75"/>
      <c r="GSM18" s="248"/>
      <c r="GSU18" s="75"/>
      <c r="GSX18" s="248"/>
      <c r="GTF18" s="75"/>
      <c r="GTI18" s="248"/>
      <c r="GTQ18" s="75"/>
      <c r="GTT18" s="248"/>
      <c r="GUB18" s="75"/>
      <c r="GUE18" s="248"/>
      <c r="GUM18" s="75"/>
      <c r="GUP18" s="248"/>
      <c r="GUX18" s="75"/>
      <c r="GVA18" s="248"/>
      <c r="GVI18" s="75"/>
      <c r="GVL18" s="248"/>
      <c r="GVT18" s="75"/>
      <c r="GVW18" s="248"/>
      <c r="GWE18" s="75"/>
      <c r="GWH18" s="248"/>
      <c r="GWP18" s="75"/>
      <c r="GWS18" s="248"/>
      <c r="GXA18" s="75"/>
      <c r="GXD18" s="248"/>
      <c r="GXL18" s="75"/>
      <c r="GXO18" s="248"/>
      <c r="GXW18" s="75"/>
      <c r="GXZ18" s="248"/>
      <c r="GYH18" s="75"/>
      <c r="GYK18" s="248"/>
      <c r="GYS18" s="75"/>
      <c r="GYV18" s="248"/>
      <c r="GZD18" s="75"/>
      <c r="GZG18" s="248"/>
      <c r="GZO18" s="75"/>
      <c r="GZR18" s="248"/>
      <c r="GZZ18" s="75"/>
      <c r="HAC18" s="248"/>
      <c r="HAK18" s="75"/>
      <c r="HAN18" s="248"/>
      <c r="HAV18" s="75"/>
      <c r="HAY18" s="248"/>
      <c r="HBG18" s="75"/>
      <c r="HBJ18" s="248"/>
      <c r="HBR18" s="75"/>
      <c r="HBU18" s="248"/>
      <c r="HCC18" s="75"/>
      <c r="HCF18" s="248"/>
      <c r="HCN18" s="75"/>
      <c r="HCQ18" s="248"/>
      <c r="HCY18" s="75"/>
      <c r="HDB18" s="248"/>
      <c r="HDJ18" s="75"/>
      <c r="HDM18" s="248"/>
      <c r="HDU18" s="75"/>
      <c r="HDX18" s="248"/>
      <c r="HEF18" s="75"/>
      <c r="HEI18" s="248"/>
      <c r="HEQ18" s="75"/>
      <c r="HET18" s="248"/>
      <c r="HFB18" s="75"/>
      <c r="HFE18" s="248"/>
      <c r="HFM18" s="75"/>
      <c r="HFP18" s="248"/>
      <c r="HFX18" s="75"/>
      <c r="HGA18" s="248"/>
      <c r="HGI18" s="75"/>
      <c r="HGL18" s="248"/>
      <c r="HGT18" s="75"/>
      <c r="HGW18" s="248"/>
      <c r="HHE18" s="75"/>
      <c r="HHH18" s="248"/>
      <c r="HHP18" s="75"/>
      <c r="HHS18" s="248"/>
      <c r="HIA18" s="75"/>
      <c r="HID18" s="248"/>
      <c r="HIL18" s="75"/>
      <c r="HIO18" s="248"/>
      <c r="HIW18" s="75"/>
      <c r="HIZ18" s="248"/>
      <c r="HJH18" s="75"/>
      <c r="HJK18" s="248"/>
      <c r="HJS18" s="75"/>
      <c r="HJV18" s="248"/>
      <c r="HKD18" s="75"/>
      <c r="HKG18" s="248"/>
      <c r="HKO18" s="75"/>
      <c r="HKR18" s="248"/>
      <c r="HKZ18" s="75"/>
      <c r="HLC18" s="248"/>
      <c r="HLK18" s="75"/>
      <c r="HLN18" s="248"/>
      <c r="HLV18" s="75"/>
      <c r="HLY18" s="248"/>
      <c r="HMG18" s="75"/>
      <c r="HMJ18" s="248"/>
      <c r="HMR18" s="75"/>
      <c r="HMU18" s="248"/>
      <c r="HNC18" s="75"/>
      <c r="HNF18" s="248"/>
      <c r="HNN18" s="75"/>
      <c r="HNQ18" s="248"/>
      <c r="HNY18" s="75"/>
      <c r="HOB18" s="248"/>
      <c r="HOJ18" s="75"/>
      <c r="HOM18" s="248"/>
      <c r="HOU18" s="75"/>
      <c r="HOX18" s="248"/>
      <c r="HPF18" s="75"/>
      <c r="HPI18" s="248"/>
      <c r="HPQ18" s="75"/>
      <c r="HPT18" s="248"/>
      <c r="HQB18" s="75"/>
      <c r="HQE18" s="248"/>
      <c r="HQM18" s="75"/>
      <c r="HQP18" s="248"/>
      <c r="HQX18" s="75"/>
      <c r="HRA18" s="248"/>
      <c r="HRI18" s="75"/>
      <c r="HRL18" s="248"/>
      <c r="HRT18" s="75"/>
      <c r="HRW18" s="248"/>
      <c r="HSE18" s="75"/>
      <c r="HSH18" s="248"/>
      <c r="HSP18" s="75"/>
      <c r="HSS18" s="248"/>
      <c r="HTA18" s="75"/>
      <c r="HTD18" s="248"/>
      <c r="HTL18" s="75"/>
      <c r="HTO18" s="248"/>
      <c r="HTW18" s="75"/>
      <c r="HTZ18" s="248"/>
      <c r="HUH18" s="75"/>
      <c r="HUK18" s="248"/>
      <c r="HUS18" s="75"/>
      <c r="HUV18" s="248"/>
      <c r="HVD18" s="75"/>
      <c r="HVG18" s="248"/>
      <c r="HVO18" s="75"/>
      <c r="HVR18" s="248"/>
      <c r="HVZ18" s="75"/>
      <c r="HWC18" s="248"/>
      <c r="HWK18" s="75"/>
      <c r="HWN18" s="248"/>
      <c r="HWV18" s="75"/>
      <c r="HWY18" s="248"/>
      <c r="HXG18" s="75"/>
      <c r="HXJ18" s="248"/>
      <c r="HXR18" s="75"/>
      <c r="HXU18" s="248"/>
      <c r="HYC18" s="75"/>
      <c r="HYF18" s="248"/>
      <c r="HYN18" s="75"/>
      <c r="HYQ18" s="248"/>
      <c r="HYY18" s="75"/>
      <c r="HZB18" s="248"/>
      <c r="HZJ18" s="75"/>
      <c r="HZM18" s="248"/>
      <c r="HZU18" s="75"/>
      <c r="HZX18" s="248"/>
      <c r="IAF18" s="75"/>
      <c r="IAI18" s="248"/>
      <c r="IAQ18" s="75"/>
      <c r="IAT18" s="248"/>
      <c r="IBB18" s="75"/>
      <c r="IBE18" s="248"/>
      <c r="IBM18" s="75"/>
      <c r="IBP18" s="248"/>
      <c r="IBX18" s="75"/>
      <c r="ICA18" s="248"/>
      <c r="ICI18" s="75"/>
      <c r="ICL18" s="248"/>
      <c r="ICT18" s="75"/>
      <c r="ICW18" s="248"/>
      <c r="IDE18" s="75"/>
      <c r="IDH18" s="248"/>
      <c r="IDP18" s="75"/>
      <c r="IDS18" s="248"/>
      <c r="IEA18" s="75"/>
      <c r="IED18" s="248"/>
      <c r="IEL18" s="75"/>
      <c r="IEO18" s="248"/>
      <c r="IEW18" s="75"/>
      <c r="IEZ18" s="248"/>
      <c r="IFH18" s="75"/>
      <c r="IFK18" s="248"/>
      <c r="IFS18" s="75"/>
      <c r="IFV18" s="248"/>
      <c r="IGD18" s="75"/>
      <c r="IGG18" s="248"/>
      <c r="IGO18" s="75"/>
      <c r="IGR18" s="248"/>
      <c r="IGZ18" s="75"/>
      <c r="IHC18" s="248"/>
      <c r="IHK18" s="75"/>
      <c r="IHN18" s="248"/>
      <c r="IHV18" s="75"/>
      <c r="IHY18" s="248"/>
      <c r="IIG18" s="75"/>
      <c r="IIJ18" s="248"/>
      <c r="IIR18" s="75"/>
      <c r="IIU18" s="248"/>
      <c r="IJC18" s="75"/>
      <c r="IJF18" s="248"/>
      <c r="IJN18" s="75"/>
      <c r="IJQ18" s="248"/>
      <c r="IJY18" s="75"/>
      <c r="IKB18" s="248"/>
      <c r="IKJ18" s="75"/>
      <c r="IKM18" s="248"/>
      <c r="IKU18" s="75"/>
      <c r="IKX18" s="248"/>
      <c r="ILF18" s="75"/>
      <c r="ILI18" s="248"/>
      <c r="ILQ18" s="75"/>
      <c r="ILT18" s="248"/>
      <c r="IMB18" s="75"/>
      <c r="IME18" s="248"/>
      <c r="IMM18" s="75"/>
      <c r="IMP18" s="248"/>
      <c r="IMX18" s="75"/>
      <c r="INA18" s="248"/>
      <c r="INI18" s="75"/>
      <c r="INL18" s="248"/>
      <c r="INT18" s="75"/>
      <c r="INW18" s="248"/>
      <c r="IOE18" s="75"/>
      <c r="IOH18" s="248"/>
      <c r="IOP18" s="75"/>
      <c r="IOS18" s="248"/>
      <c r="IPA18" s="75"/>
      <c r="IPD18" s="248"/>
      <c r="IPL18" s="75"/>
      <c r="IPO18" s="248"/>
      <c r="IPW18" s="75"/>
      <c r="IPZ18" s="248"/>
      <c r="IQH18" s="75"/>
      <c r="IQK18" s="248"/>
      <c r="IQS18" s="75"/>
      <c r="IQV18" s="248"/>
      <c r="IRD18" s="75"/>
      <c r="IRG18" s="248"/>
      <c r="IRO18" s="75"/>
      <c r="IRR18" s="248"/>
      <c r="IRZ18" s="75"/>
      <c r="ISC18" s="248"/>
      <c r="ISK18" s="75"/>
      <c r="ISN18" s="248"/>
      <c r="ISV18" s="75"/>
      <c r="ISY18" s="248"/>
      <c r="ITG18" s="75"/>
      <c r="ITJ18" s="248"/>
      <c r="ITR18" s="75"/>
      <c r="ITU18" s="248"/>
      <c r="IUC18" s="75"/>
      <c r="IUF18" s="248"/>
      <c r="IUN18" s="75"/>
      <c r="IUQ18" s="248"/>
      <c r="IUY18" s="75"/>
      <c r="IVB18" s="248"/>
      <c r="IVJ18" s="75"/>
      <c r="IVM18" s="248"/>
      <c r="IVU18" s="75"/>
      <c r="IVX18" s="248"/>
      <c r="IWF18" s="75"/>
      <c r="IWI18" s="248"/>
      <c r="IWQ18" s="75"/>
      <c r="IWT18" s="248"/>
      <c r="IXB18" s="75"/>
      <c r="IXE18" s="248"/>
      <c r="IXM18" s="75"/>
      <c r="IXP18" s="248"/>
      <c r="IXX18" s="75"/>
      <c r="IYA18" s="248"/>
      <c r="IYI18" s="75"/>
      <c r="IYL18" s="248"/>
      <c r="IYT18" s="75"/>
      <c r="IYW18" s="248"/>
      <c r="IZE18" s="75"/>
      <c r="IZH18" s="248"/>
      <c r="IZP18" s="75"/>
      <c r="IZS18" s="248"/>
      <c r="JAA18" s="75"/>
      <c r="JAD18" s="248"/>
      <c r="JAL18" s="75"/>
      <c r="JAO18" s="248"/>
      <c r="JAW18" s="75"/>
      <c r="JAZ18" s="248"/>
      <c r="JBH18" s="75"/>
      <c r="JBK18" s="248"/>
      <c r="JBS18" s="75"/>
      <c r="JBV18" s="248"/>
      <c r="JCD18" s="75"/>
      <c r="JCG18" s="248"/>
      <c r="JCO18" s="75"/>
      <c r="JCR18" s="248"/>
      <c r="JCZ18" s="75"/>
      <c r="JDC18" s="248"/>
      <c r="JDK18" s="75"/>
      <c r="JDN18" s="248"/>
      <c r="JDV18" s="75"/>
      <c r="JDY18" s="248"/>
      <c r="JEG18" s="75"/>
      <c r="JEJ18" s="248"/>
      <c r="JER18" s="75"/>
      <c r="JEU18" s="248"/>
      <c r="JFC18" s="75"/>
      <c r="JFF18" s="248"/>
      <c r="JFN18" s="75"/>
      <c r="JFQ18" s="248"/>
      <c r="JFY18" s="75"/>
      <c r="JGB18" s="248"/>
      <c r="JGJ18" s="75"/>
      <c r="JGM18" s="248"/>
      <c r="JGU18" s="75"/>
      <c r="JGX18" s="248"/>
      <c r="JHF18" s="75"/>
      <c r="JHI18" s="248"/>
      <c r="JHQ18" s="75"/>
      <c r="JHT18" s="248"/>
      <c r="JIB18" s="75"/>
      <c r="JIE18" s="248"/>
      <c r="JIM18" s="75"/>
      <c r="JIP18" s="248"/>
      <c r="JIX18" s="75"/>
      <c r="JJA18" s="248"/>
      <c r="JJI18" s="75"/>
      <c r="JJL18" s="248"/>
      <c r="JJT18" s="75"/>
      <c r="JJW18" s="248"/>
      <c r="JKE18" s="75"/>
      <c r="JKH18" s="248"/>
      <c r="JKP18" s="75"/>
      <c r="JKS18" s="248"/>
      <c r="JLA18" s="75"/>
      <c r="JLD18" s="248"/>
      <c r="JLL18" s="75"/>
      <c r="JLO18" s="248"/>
      <c r="JLW18" s="75"/>
      <c r="JLZ18" s="248"/>
      <c r="JMH18" s="75"/>
      <c r="JMK18" s="248"/>
      <c r="JMS18" s="75"/>
      <c r="JMV18" s="248"/>
      <c r="JND18" s="75"/>
      <c r="JNG18" s="248"/>
      <c r="JNO18" s="75"/>
      <c r="JNR18" s="248"/>
      <c r="JNZ18" s="75"/>
      <c r="JOC18" s="248"/>
      <c r="JOK18" s="75"/>
      <c r="JON18" s="248"/>
      <c r="JOV18" s="75"/>
      <c r="JOY18" s="248"/>
      <c r="JPG18" s="75"/>
      <c r="JPJ18" s="248"/>
      <c r="JPR18" s="75"/>
      <c r="JPU18" s="248"/>
      <c r="JQC18" s="75"/>
      <c r="JQF18" s="248"/>
      <c r="JQN18" s="75"/>
      <c r="JQQ18" s="248"/>
      <c r="JQY18" s="75"/>
      <c r="JRB18" s="248"/>
      <c r="JRJ18" s="75"/>
      <c r="JRM18" s="248"/>
      <c r="JRU18" s="75"/>
      <c r="JRX18" s="248"/>
      <c r="JSF18" s="75"/>
      <c r="JSI18" s="248"/>
      <c r="JSQ18" s="75"/>
      <c r="JST18" s="248"/>
      <c r="JTB18" s="75"/>
      <c r="JTE18" s="248"/>
      <c r="JTM18" s="75"/>
      <c r="JTP18" s="248"/>
      <c r="JTX18" s="75"/>
      <c r="JUA18" s="248"/>
      <c r="JUI18" s="75"/>
      <c r="JUL18" s="248"/>
      <c r="JUT18" s="75"/>
      <c r="JUW18" s="248"/>
      <c r="JVE18" s="75"/>
      <c r="JVH18" s="248"/>
      <c r="JVP18" s="75"/>
      <c r="JVS18" s="248"/>
      <c r="JWA18" s="75"/>
      <c r="JWD18" s="248"/>
      <c r="JWL18" s="75"/>
      <c r="JWO18" s="248"/>
      <c r="JWW18" s="75"/>
      <c r="JWZ18" s="248"/>
      <c r="JXH18" s="75"/>
      <c r="JXK18" s="248"/>
      <c r="JXS18" s="75"/>
      <c r="JXV18" s="248"/>
      <c r="JYD18" s="75"/>
      <c r="JYG18" s="248"/>
      <c r="JYO18" s="75"/>
      <c r="JYR18" s="248"/>
      <c r="JYZ18" s="75"/>
      <c r="JZC18" s="248"/>
      <c r="JZK18" s="75"/>
      <c r="JZN18" s="248"/>
      <c r="JZV18" s="75"/>
      <c r="JZY18" s="248"/>
      <c r="KAG18" s="75"/>
      <c r="KAJ18" s="248"/>
      <c r="KAR18" s="75"/>
      <c r="KAU18" s="248"/>
      <c r="KBC18" s="75"/>
      <c r="KBF18" s="248"/>
      <c r="KBN18" s="75"/>
      <c r="KBQ18" s="248"/>
      <c r="KBY18" s="75"/>
      <c r="KCB18" s="248"/>
      <c r="KCJ18" s="75"/>
      <c r="KCM18" s="248"/>
      <c r="KCU18" s="75"/>
      <c r="KCX18" s="248"/>
      <c r="KDF18" s="75"/>
      <c r="KDI18" s="248"/>
      <c r="KDQ18" s="75"/>
      <c r="KDT18" s="248"/>
      <c r="KEB18" s="75"/>
      <c r="KEE18" s="248"/>
      <c r="KEM18" s="75"/>
      <c r="KEP18" s="248"/>
      <c r="KEX18" s="75"/>
      <c r="KFA18" s="248"/>
      <c r="KFI18" s="75"/>
      <c r="KFL18" s="248"/>
      <c r="KFT18" s="75"/>
      <c r="KFW18" s="248"/>
      <c r="KGE18" s="75"/>
      <c r="KGH18" s="248"/>
      <c r="KGP18" s="75"/>
      <c r="KGS18" s="248"/>
      <c r="KHA18" s="75"/>
      <c r="KHD18" s="248"/>
      <c r="KHL18" s="75"/>
      <c r="KHO18" s="248"/>
      <c r="KHW18" s="75"/>
      <c r="KHZ18" s="248"/>
      <c r="KIH18" s="75"/>
      <c r="KIK18" s="248"/>
      <c r="KIS18" s="75"/>
      <c r="KIV18" s="248"/>
      <c r="KJD18" s="75"/>
      <c r="KJG18" s="248"/>
      <c r="KJO18" s="75"/>
      <c r="KJR18" s="248"/>
      <c r="KJZ18" s="75"/>
      <c r="KKC18" s="248"/>
      <c r="KKK18" s="75"/>
      <c r="KKN18" s="248"/>
      <c r="KKV18" s="75"/>
      <c r="KKY18" s="248"/>
      <c r="KLG18" s="75"/>
      <c r="KLJ18" s="248"/>
      <c r="KLR18" s="75"/>
      <c r="KLU18" s="248"/>
      <c r="KMC18" s="75"/>
      <c r="KMF18" s="248"/>
      <c r="KMN18" s="75"/>
      <c r="KMQ18" s="248"/>
      <c r="KMY18" s="75"/>
      <c r="KNB18" s="248"/>
      <c r="KNJ18" s="75"/>
      <c r="KNM18" s="248"/>
      <c r="KNU18" s="75"/>
      <c r="KNX18" s="248"/>
      <c r="KOF18" s="75"/>
      <c r="KOI18" s="248"/>
      <c r="KOQ18" s="75"/>
      <c r="KOT18" s="248"/>
      <c r="KPB18" s="75"/>
      <c r="KPE18" s="248"/>
      <c r="KPM18" s="75"/>
      <c r="KPP18" s="248"/>
      <c r="KPX18" s="75"/>
      <c r="KQA18" s="248"/>
      <c r="KQI18" s="75"/>
      <c r="KQL18" s="248"/>
      <c r="KQT18" s="75"/>
      <c r="KQW18" s="248"/>
      <c r="KRE18" s="75"/>
      <c r="KRH18" s="248"/>
      <c r="KRP18" s="75"/>
      <c r="KRS18" s="248"/>
      <c r="KSA18" s="75"/>
      <c r="KSD18" s="248"/>
      <c r="KSL18" s="75"/>
      <c r="KSO18" s="248"/>
      <c r="KSW18" s="75"/>
      <c r="KSZ18" s="248"/>
      <c r="KTH18" s="75"/>
      <c r="KTK18" s="248"/>
      <c r="KTS18" s="75"/>
      <c r="KTV18" s="248"/>
      <c r="KUD18" s="75"/>
      <c r="KUG18" s="248"/>
      <c r="KUO18" s="75"/>
      <c r="KUR18" s="248"/>
      <c r="KUZ18" s="75"/>
      <c r="KVC18" s="248"/>
      <c r="KVK18" s="75"/>
      <c r="KVN18" s="248"/>
      <c r="KVV18" s="75"/>
      <c r="KVY18" s="248"/>
      <c r="KWG18" s="75"/>
      <c r="KWJ18" s="248"/>
      <c r="KWR18" s="75"/>
      <c r="KWU18" s="248"/>
      <c r="KXC18" s="75"/>
      <c r="KXF18" s="248"/>
      <c r="KXN18" s="75"/>
      <c r="KXQ18" s="248"/>
      <c r="KXY18" s="75"/>
      <c r="KYB18" s="248"/>
      <c r="KYJ18" s="75"/>
      <c r="KYM18" s="248"/>
      <c r="KYU18" s="75"/>
      <c r="KYX18" s="248"/>
      <c r="KZF18" s="75"/>
      <c r="KZI18" s="248"/>
      <c r="KZQ18" s="75"/>
      <c r="KZT18" s="248"/>
      <c r="LAB18" s="75"/>
      <c r="LAE18" s="248"/>
      <c r="LAM18" s="75"/>
      <c r="LAP18" s="248"/>
      <c r="LAX18" s="75"/>
      <c r="LBA18" s="248"/>
      <c r="LBI18" s="75"/>
      <c r="LBL18" s="248"/>
      <c r="LBT18" s="75"/>
      <c r="LBW18" s="248"/>
      <c r="LCE18" s="75"/>
      <c r="LCH18" s="248"/>
      <c r="LCP18" s="75"/>
      <c r="LCS18" s="248"/>
      <c r="LDA18" s="75"/>
      <c r="LDD18" s="248"/>
      <c r="LDL18" s="75"/>
      <c r="LDO18" s="248"/>
      <c r="LDW18" s="75"/>
      <c r="LDZ18" s="248"/>
      <c r="LEH18" s="75"/>
      <c r="LEK18" s="248"/>
      <c r="LES18" s="75"/>
      <c r="LEV18" s="248"/>
      <c r="LFD18" s="75"/>
      <c r="LFG18" s="248"/>
      <c r="LFO18" s="75"/>
      <c r="LFR18" s="248"/>
      <c r="LFZ18" s="75"/>
      <c r="LGC18" s="248"/>
      <c r="LGK18" s="75"/>
      <c r="LGN18" s="248"/>
      <c r="LGV18" s="75"/>
      <c r="LGY18" s="248"/>
      <c r="LHG18" s="75"/>
      <c r="LHJ18" s="248"/>
      <c r="LHR18" s="75"/>
      <c r="LHU18" s="248"/>
      <c r="LIC18" s="75"/>
      <c r="LIF18" s="248"/>
      <c r="LIN18" s="75"/>
      <c r="LIQ18" s="248"/>
      <c r="LIY18" s="75"/>
      <c r="LJB18" s="248"/>
      <c r="LJJ18" s="75"/>
      <c r="LJM18" s="248"/>
      <c r="LJU18" s="75"/>
      <c r="LJX18" s="248"/>
      <c r="LKF18" s="75"/>
      <c r="LKI18" s="248"/>
      <c r="LKQ18" s="75"/>
      <c r="LKT18" s="248"/>
      <c r="LLB18" s="75"/>
      <c r="LLE18" s="248"/>
      <c r="LLM18" s="75"/>
      <c r="LLP18" s="248"/>
      <c r="LLX18" s="75"/>
      <c r="LMA18" s="248"/>
      <c r="LMI18" s="75"/>
      <c r="LML18" s="248"/>
      <c r="LMT18" s="75"/>
      <c r="LMW18" s="248"/>
      <c r="LNE18" s="75"/>
      <c r="LNH18" s="248"/>
      <c r="LNP18" s="75"/>
      <c r="LNS18" s="248"/>
      <c r="LOA18" s="75"/>
      <c r="LOD18" s="248"/>
      <c r="LOL18" s="75"/>
      <c r="LOO18" s="248"/>
      <c r="LOW18" s="75"/>
      <c r="LOZ18" s="248"/>
      <c r="LPH18" s="75"/>
      <c r="LPK18" s="248"/>
      <c r="LPS18" s="75"/>
      <c r="LPV18" s="248"/>
      <c r="LQD18" s="75"/>
      <c r="LQG18" s="248"/>
      <c r="LQO18" s="75"/>
      <c r="LQR18" s="248"/>
      <c r="LQZ18" s="75"/>
      <c r="LRC18" s="248"/>
      <c r="LRK18" s="75"/>
      <c r="LRN18" s="248"/>
      <c r="LRV18" s="75"/>
      <c r="LRY18" s="248"/>
      <c r="LSG18" s="75"/>
      <c r="LSJ18" s="248"/>
      <c r="LSR18" s="75"/>
      <c r="LSU18" s="248"/>
      <c r="LTC18" s="75"/>
      <c r="LTF18" s="248"/>
      <c r="LTN18" s="75"/>
      <c r="LTQ18" s="248"/>
      <c r="LTY18" s="75"/>
      <c r="LUB18" s="248"/>
      <c r="LUJ18" s="75"/>
      <c r="LUM18" s="248"/>
      <c r="LUU18" s="75"/>
      <c r="LUX18" s="248"/>
      <c r="LVF18" s="75"/>
      <c r="LVI18" s="248"/>
      <c r="LVQ18" s="75"/>
      <c r="LVT18" s="248"/>
      <c r="LWB18" s="75"/>
      <c r="LWE18" s="248"/>
      <c r="LWM18" s="75"/>
      <c r="LWP18" s="248"/>
      <c r="LWX18" s="75"/>
      <c r="LXA18" s="248"/>
      <c r="LXI18" s="75"/>
      <c r="LXL18" s="248"/>
      <c r="LXT18" s="75"/>
      <c r="LXW18" s="248"/>
      <c r="LYE18" s="75"/>
      <c r="LYH18" s="248"/>
      <c r="LYP18" s="75"/>
      <c r="LYS18" s="248"/>
      <c r="LZA18" s="75"/>
      <c r="LZD18" s="248"/>
      <c r="LZL18" s="75"/>
      <c r="LZO18" s="248"/>
      <c r="LZW18" s="75"/>
      <c r="LZZ18" s="248"/>
      <c r="MAH18" s="75"/>
      <c r="MAK18" s="248"/>
      <c r="MAS18" s="75"/>
      <c r="MAV18" s="248"/>
      <c r="MBD18" s="75"/>
      <c r="MBG18" s="248"/>
      <c r="MBO18" s="75"/>
      <c r="MBR18" s="248"/>
      <c r="MBZ18" s="75"/>
      <c r="MCC18" s="248"/>
      <c r="MCK18" s="75"/>
      <c r="MCN18" s="248"/>
      <c r="MCV18" s="75"/>
      <c r="MCY18" s="248"/>
      <c r="MDG18" s="75"/>
      <c r="MDJ18" s="248"/>
      <c r="MDR18" s="75"/>
      <c r="MDU18" s="248"/>
      <c r="MEC18" s="75"/>
      <c r="MEF18" s="248"/>
      <c r="MEN18" s="75"/>
      <c r="MEQ18" s="248"/>
      <c r="MEY18" s="75"/>
      <c r="MFB18" s="248"/>
      <c r="MFJ18" s="75"/>
      <c r="MFM18" s="248"/>
      <c r="MFU18" s="75"/>
      <c r="MFX18" s="248"/>
      <c r="MGF18" s="75"/>
      <c r="MGI18" s="248"/>
      <c r="MGQ18" s="75"/>
      <c r="MGT18" s="248"/>
      <c r="MHB18" s="75"/>
      <c r="MHE18" s="248"/>
      <c r="MHM18" s="75"/>
      <c r="MHP18" s="248"/>
      <c r="MHX18" s="75"/>
      <c r="MIA18" s="248"/>
      <c r="MII18" s="75"/>
      <c r="MIL18" s="248"/>
      <c r="MIT18" s="75"/>
      <c r="MIW18" s="248"/>
      <c r="MJE18" s="75"/>
      <c r="MJH18" s="248"/>
      <c r="MJP18" s="75"/>
      <c r="MJS18" s="248"/>
      <c r="MKA18" s="75"/>
      <c r="MKD18" s="248"/>
      <c r="MKL18" s="75"/>
      <c r="MKO18" s="248"/>
      <c r="MKW18" s="75"/>
      <c r="MKZ18" s="248"/>
      <c r="MLH18" s="75"/>
      <c r="MLK18" s="248"/>
      <c r="MLS18" s="75"/>
      <c r="MLV18" s="248"/>
      <c r="MMD18" s="75"/>
      <c r="MMG18" s="248"/>
      <c r="MMO18" s="75"/>
      <c r="MMR18" s="248"/>
      <c r="MMZ18" s="75"/>
      <c r="MNC18" s="248"/>
      <c r="MNK18" s="75"/>
      <c r="MNN18" s="248"/>
      <c r="MNV18" s="75"/>
      <c r="MNY18" s="248"/>
      <c r="MOG18" s="75"/>
      <c r="MOJ18" s="248"/>
      <c r="MOR18" s="75"/>
      <c r="MOU18" s="248"/>
      <c r="MPC18" s="75"/>
      <c r="MPF18" s="248"/>
      <c r="MPN18" s="75"/>
      <c r="MPQ18" s="248"/>
      <c r="MPY18" s="75"/>
      <c r="MQB18" s="248"/>
      <c r="MQJ18" s="75"/>
      <c r="MQM18" s="248"/>
      <c r="MQU18" s="75"/>
      <c r="MQX18" s="248"/>
      <c r="MRF18" s="75"/>
      <c r="MRI18" s="248"/>
      <c r="MRQ18" s="75"/>
      <c r="MRT18" s="248"/>
      <c r="MSB18" s="75"/>
      <c r="MSE18" s="248"/>
      <c r="MSM18" s="75"/>
      <c r="MSP18" s="248"/>
      <c r="MSX18" s="75"/>
      <c r="MTA18" s="248"/>
      <c r="MTI18" s="75"/>
      <c r="MTL18" s="248"/>
      <c r="MTT18" s="75"/>
      <c r="MTW18" s="248"/>
      <c r="MUE18" s="75"/>
      <c r="MUH18" s="248"/>
      <c r="MUP18" s="75"/>
      <c r="MUS18" s="248"/>
      <c r="MVA18" s="75"/>
      <c r="MVD18" s="248"/>
      <c r="MVL18" s="75"/>
      <c r="MVO18" s="248"/>
      <c r="MVW18" s="75"/>
      <c r="MVZ18" s="248"/>
      <c r="MWH18" s="75"/>
      <c r="MWK18" s="248"/>
      <c r="MWS18" s="75"/>
      <c r="MWV18" s="248"/>
      <c r="MXD18" s="75"/>
      <c r="MXG18" s="248"/>
      <c r="MXO18" s="75"/>
      <c r="MXR18" s="248"/>
      <c r="MXZ18" s="75"/>
      <c r="MYC18" s="248"/>
      <c r="MYK18" s="75"/>
      <c r="MYN18" s="248"/>
      <c r="MYV18" s="75"/>
      <c r="MYY18" s="248"/>
      <c r="MZG18" s="75"/>
      <c r="MZJ18" s="248"/>
      <c r="MZR18" s="75"/>
      <c r="MZU18" s="248"/>
      <c r="NAC18" s="75"/>
      <c r="NAF18" s="248"/>
      <c r="NAN18" s="75"/>
      <c r="NAQ18" s="248"/>
      <c r="NAY18" s="75"/>
      <c r="NBB18" s="248"/>
      <c r="NBJ18" s="75"/>
      <c r="NBM18" s="248"/>
      <c r="NBU18" s="75"/>
      <c r="NBX18" s="248"/>
      <c r="NCF18" s="75"/>
      <c r="NCI18" s="248"/>
      <c r="NCQ18" s="75"/>
      <c r="NCT18" s="248"/>
      <c r="NDB18" s="75"/>
      <c r="NDE18" s="248"/>
      <c r="NDM18" s="75"/>
      <c r="NDP18" s="248"/>
      <c r="NDX18" s="75"/>
      <c r="NEA18" s="248"/>
      <c r="NEI18" s="75"/>
      <c r="NEL18" s="248"/>
      <c r="NET18" s="75"/>
      <c r="NEW18" s="248"/>
      <c r="NFE18" s="75"/>
      <c r="NFH18" s="248"/>
      <c r="NFP18" s="75"/>
      <c r="NFS18" s="248"/>
      <c r="NGA18" s="75"/>
      <c r="NGD18" s="248"/>
      <c r="NGL18" s="75"/>
      <c r="NGO18" s="248"/>
      <c r="NGW18" s="75"/>
      <c r="NGZ18" s="248"/>
      <c r="NHH18" s="75"/>
      <c r="NHK18" s="248"/>
      <c r="NHS18" s="75"/>
      <c r="NHV18" s="248"/>
      <c r="NID18" s="75"/>
      <c r="NIG18" s="248"/>
      <c r="NIO18" s="75"/>
      <c r="NIR18" s="248"/>
      <c r="NIZ18" s="75"/>
      <c r="NJC18" s="248"/>
      <c r="NJK18" s="75"/>
      <c r="NJN18" s="248"/>
      <c r="NJV18" s="75"/>
      <c r="NJY18" s="248"/>
      <c r="NKG18" s="75"/>
      <c r="NKJ18" s="248"/>
      <c r="NKR18" s="75"/>
      <c r="NKU18" s="248"/>
      <c r="NLC18" s="75"/>
      <c r="NLF18" s="248"/>
      <c r="NLN18" s="75"/>
      <c r="NLQ18" s="248"/>
      <c r="NLY18" s="75"/>
      <c r="NMB18" s="248"/>
      <c r="NMJ18" s="75"/>
      <c r="NMM18" s="248"/>
      <c r="NMU18" s="75"/>
      <c r="NMX18" s="248"/>
      <c r="NNF18" s="75"/>
      <c r="NNI18" s="248"/>
      <c r="NNQ18" s="75"/>
      <c r="NNT18" s="248"/>
      <c r="NOB18" s="75"/>
      <c r="NOE18" s="248"/>
      <c r="NOM18" s="75"/>
      <c r="NOP18" s="248"/>
      <c r="NOX18" s="75"/>
      <c r="NPA18" s="248"/>
      <c r="NPI18" s="75"/>
      <c r="NPL18" s="248"/>
      <c r="NPT18" s="75"/>
      <c r="NPW18" s="248"/>
      <c r="NQE18" s="75"/>
      <c r="NQH18" s="248"/>
      <c r="NQP18" s="75"/>
      <c r="NQS18" s="248"/>
      <c r="NRA18" s="75"/>
      <c r="NRD18" s="248"/>
      <c r="NRL18" s="75"/>
      <c r="NRO18" s="248"/>
      <c r="NRW18" s="75"/>
      <c r="NRZ18" s="248"/>
      <c r="NSH18" s="75"/>
      <c r="NSK18" s="248"/>
      <c r="NSS18" s="75"/>
      <c r="NSV18" s="248"/>
      <c r="NTD18" s="75"/>
      <c r="NTG18" s="248"/>
      <c r="NTO18" s="75"/>
      <c r="NTR18" s="248"/>
      <c r="NTZ18" s="75"/>
      <c r="NUC18" s="248"/>
      <c r="NUK18" s="75"/>
      <c r="NUN18" s="248"/>
      <c r="NUV18" s="75"/>
      <c r="NUY18" s="248"/>
      <c r="NVG18" s="75"/>
      <c r="NVJ18" s="248"/>
      <c r="NVR18" s="75"/>
      <c r="NVU18" s="248"/>
      <c r="NWC18" s="75"/>
      <c r="NWF18" s="248"/>
      <c r="NWN18" s="75"/>
      <c r="NWQ18" s="248"/>
      <c r="NWY18" s="75"/>
      <c r="NXB18" s="248"/>
      <c r="NXJ18" s="75"/>
      <c r="NXM18" s="248"/>
      <c r="NXU18" s="75"/>
      <c r="NXX18" s="248"/>
      <c r="NYF18" s="75"/>
      <c r="NYI18" s="248"/>
      <c r="NYQ18" s="75"/>
      <c r="NYT18" s="248"/>
      <c r="NZB18" s="75"/>
      <c r="NZE18" s="248"/>
      <c r="NZM18" s="75"/>
      <c r="NZP18" s="248"/>
      <c r="NZX18" s="75"/>
      <c r="OAA18" s="248"/>
      <c r="OAI18" s="75"/>
      <c r="OAL18" s="248"/>
      <c r="OAT18" s="75"/>
      <c r="OAW18" s="248"/>
      <c r="OBE18" s="75"/>
      <c r="OBH18" s="248"/>
      <c r="OBP18" s="75"/>
      <c r="OBS18" s="248"/>
      <c r="OCA18" s="75"/>
      <c r="OCD18" s="248"/>
      <c r="OCL18" s="75"/>
      <c r="OCO18" s="248"/>
      <c r="OCW18" s="75"/>
      <c r="OCZ18" s="248"/>
      <c r="ODH18" s="75"/>
      <c r="ODK18" s="248"/>
      <c r="ODS18" s="75"/>
      <c r="ODV18" s="248"/>
      <c r="OED18" s="75"/>
      <c r="OEG18" s="248"/>
      <c r="OEO18" s="75"/>
      <c r="OER18" s="248"/>
      <c r="OEZ18" s="75"/>
      <c r="OFC18" s="248"/>
      <c r="OFK18" s="75"/>
      <c r="OFN18" s="248"/>
      <c r="OFV18" s="75"/>
      <c r="OFY18" s="248"/>
      <c r="OGG18" s="75"/>
      <c r="OGJ18" s="248"/>
      <c r="OGR18" s="75"/>
      <c r="OGU18" s="248"/>
      <c r="OHC18" s="75"/>
      <c r="OHF18" s="248"/>
      <c r="OHN18" s="75"/>
      <c r="OHQ18" s="248"/>
      <c r="OHY18" s="75"/>
      <c r="OIB18" s="248"/>
      <c r="OIJ18" s="75"/>
      <c r="OIM18" s="248"/>
      <c r="OIU18" s="75"/>
      <c r="OIX18" s="248"/>
      <c r="OJF18" s="75"/>
      <c r="OJI18" s="248"/>
      <c r="OJQ18" s="75"/>
      <c r="OJT18" s="248"/>
      <c r="OKB18" s="75"/>
      <c r="OKE18" s="248"/>
      <c r="OKM18" s="75"/>
      <c r="OKP18" s="248"/>
      <c r="OKX18" s="75"/>
      <c r="OLA18" s="248"/>
      <c r="OLI18" s="75"/>
      <c r="OLL18" s="248"/>
      <c r="OLT18" s="75"/>
      <c r="OLW18" s="248"/>
      <c r="OME18" s="75"/>
      <c r="OMH18" s="248"/>
      <c r="OMP18" s="75"/>
      <c r="OMS18" s="248"/>
      <c r="ONA18" s="75"/>
      <c r="OND18" s="248"/>
      <c r="ONL18" s="75"/>
      <c r="ONO18" s="248"/>
      <c r="ONW18" s="75"/>
      <c r="ONZ18" s="248"/>
      <c r="OOH18" s="75"/>
      <c r="OOK18" s="248"/>
      <c r="OOS18" s="75"/>
      <c r="OOV18" s="248"/>
      <c r="OPD18" s="75"/>
      <c r="OPG18" s="248"/>
      <c r="OPO18" s="75"/>
      <c r="OPR18" s="248"/>
      <c r="OPZ18" s="75"/>
      <c r="OQC18" s="248"/>
      <c r="OQK18" s="75"/>
      <c r="OQN18" s="248"/>
      <c r="OQV18" s="75"/>
      <c r="OQY18" s="248"/>
      <c r="ORG18" s="75"/>
      <c r="ORJ18" s="248"/>
      <c r="ORR18" s="75"/>
      <c r="ORU18" s="248"/>
      <c r="OSC18" s="75"/>
      <c r="OSF18" s="248"/>
      <c r="OSN18" s="75"/>
      <c r="OSQ18" s="248"/>
      <c r="OSY18" s="75"/>
      <c r="OTB18" s="248"/>
      <c r="OTJ18" s="75"/>
      <c r="OTM18" s="248"/>
      <c r="OTU18" s="75"/>
      <c r="OTX18" s="248"/>
      <c r="OUF18" s="75"/>
      <c r="OUI18" s="248"/>
      <c r="OUQ18" s="75"/>
      <c r="OUT18" s="248"/>
      <c r="OVB18" s="75"/>
      <c r="OVE18" s="248"/>
      <c r="OVM18" s="75"/>
      <c r="OVP18" s="248"/>
      <c r="OVX18" s="75"/>
      <c r="OWA18" s="248"/>
      <c r="OWI18" s="75"/>
      <c r="OWL18" s="248"/>
      <c r="OWT18" s="75"/>
      <c r="OWW18" s="248"/>
      <c r="OXE18" s="75"/>
      <c r="OXH18" s="248"/>
      <c r="OXP18" s="75"/>
      <c r="OXS18" s="248"/>
      <c r="OYA18" s="75"/>
      <c r="OYD18" s="248"/>
      <c r="OYL18" s="75"/>
      <c r="OYO18" s="248"/>
      <c r="OYW18" s="75"/>
      <c r="OYZ18" s="248"/>
      <c r="OZH18" s="75"/>
      <c r="OZK18" s="248"/>
      <c r="OZS18" s="75"/>
      <c r="OZV18" s="248"/>
      <c r="PAD18" s="75"/>
      <c r="PAG18" s="248"/>
      <c r="PAO18" s="75"/>
      <c r="PAR18" s="248"/>
      <c r="PAZ18" s="75"/>
      <c r="PBC18" s="248"/>
      <c r="PBK18" s="75"/>
      <c r="PBN18" s="248"/>
      <c r="PBV18" s="75"/>
      <c r="PBY18" s="248"/>
      <c r="PCG18" s="75"/>
      <c r="PCJ18" s="248"/>
      <c r="PCR18" s="75"/>
      <c r="PCU18" s="248"/>
      <c r="PDC18" s="75"/>
      <c r="PDF18" s="248"/>
      <c r="PDN18" s="75"/>
      <c r="PDQ18" s="248"/>
      <c r="PDY18" s="75"/>
      <c r="PEB18" s="248"/>
      <c r="PEJ18" s="75"/>
      <c r="PEM18" s="248"/>
      <c r="PEU18" s="75"/>
      <c r="PEX18" s="248"/>
      <c r="PFF18" s="75"/>
      <c r="PFI18" s="248"/>
      <c r="PFQ18" s="75"/>
      <c r="PFT18" s="248"/>
      <c r="PGB18" s="75"/>
      <c r="PGE18" s="248"/>
      <c r="PGM18" s="75"/>
      <c r="PGP18" s="248"/>
      <c r="PGX18" s="75"/>
      <c r="PHA18" s="248"/>
      <c r="PHI18" s="75"/>
      <c r="PHL18" s="248"/>
      <c r="PHT18" s="75"/>
      <c r="PHW18" s="248"/>
      <c r="PIE18" s="75"/>
      <c r="PIH18" s="248"/>
      <c r="PIP18" s="75"/>
      <c r="PIS18" s="248"/>
      <c r="PJA18" s="75"/>
      <c r="PJD18" s="248"/>
      <c r="PJL18" s="75"/>
      <c r="PJO18" s="248"/>
      <c r="PJW18" s="75"/>
      <c r="PJZ18" s="248"/>
      <c r="PKH18" s="75"/>
      <c r="PKK18" s="248"/>
      <c r="PKS18" s="75"/>
      <c r="PKV18" s="248"/>
      <c r="PLD18" s="75"/>
      <c r="PLG18" s="248"/>
      <c r="PLO18" s="75"/>
      <c r="PLR18" s="248"/>
      <c r="PLZ18" s="75"/>
      <c r="PMC18" s="248"/>
      <c r="PMK18" s="75"/>
      <c r="PMN18" s="248"/>
      <c r="PMV18" s="75"/>
      <c r="PMY18" s="248"/>
      <c r="PNG18" s="75"/>
      <c r="PNJ18" s="248"/>
      <c r="PNR18" s="75"/>
      <c r="PNU18" s="248"/>
      <c r="POC18" s="75"/>
      <c r="POF18" s="248"/>
      <c r="PON18" s="75"/>
      <c r="POQ18" s="248"/>
      <c r="POY18" s="75"/>
      <c r="PPB18" s="248"/>
      <c r="PPJ18" s="75"/>
      <c r="PPM18" s="248"/>
      <c r="PPU18" s="75"/>
      <c r="PPX18" s="248"/>
      <c r="PQF18" s="75"/>
      <c r="PQI18" s="248"/>
      <c r="PQQ18" s="75"/>
      <c r="PQT18" s="248"/>
      <c r="PRB18" s="75"/>
      <c r="PRE18" s="248"/>
      <c r="PRM18" s="75"/>
      <c r="PRP18" s="248"/>
      <c r="PRX18" s="75"/>
      <c r="PSA18" s="248"/>
      <c r="PSI18" s="75"/>
      <c r="PSL18" s="248"/>
      <c r="PST18" s="75"/>
      <c r="PSW18" s="248"/>
      <c r="PTE18" s="75"/>
      <c r="PTH18" s="248"/>
      <c r="PTP18" s="75"/>
      <c r="PTS18" s="248"/>
      <c r="PUA18" s="75"/>
      <c r="PUD18" s="248"/>
      <c r="PUL18" s="75"/>
      <c r="PUO18" s="248"/>
      <c r="PUW18" s="75"/>
      <c r="PUZ18" s="248"/>
      <c r="PVH18" s="75"/>
      <c r="PVK18" s="248"/>
      <c r="PVS18" s="75"/>
      <c r="PVV18" s="248"/>
      <c r="PWD18" s="75"/>
      <c r="PWG18" s="248"/>
      <c r="PWO18" s="75"/>
      <c r="PWR18" s="248"/>
      <c r="PWZ18" s="75"/>
      <c r="PXC18" s="248"/>
      <c r="PXK18" s="75"/>
      <c r="PXN18" s="248"/>
      <c r="PXV18" s="75"/>
      <c r="PXY18" s="248"/>
      <c r="PYG18" s="75"/>
      <c r="PYJ18" s="248"/>
      <c r="PYR18" s="75"/>
      <c r="PYU18" s="248"/>
      <c r="PZC18" s="75"/>
      <c r="PZF18" s="248"/>
      <c r="PZN18" s="75"/>
      <c r="PZQ18" s="248"/>
      <c r="PZY18" s="75"/>
      <c r="QAB18" s="248"/>
      <c r="QAJ18" s="75"/>
      <c r="QAM18" s="248"/>
      <c r="QAU18" s="75"/>
      <c r="QAX18" s="248"/>
      <c r="QBF18" s="75"/>
      <c r="QBI18" s="248"/>
      <c r="QBQ18" s="75"/>
      <c r="QBT18" s="248"/>
      <c r="QCB18" s="75"/>
      <c r="QCE18" s="248"/>
      <c r="QCM18" s="75"/>
      <c r="QCP18" s="248"/>
      <c r="QCX18" s="75"/>
      <c r="QDA18" s="248"/>
      <c r="QDI18" s="75"/>
      <c r="QDL18" s="248"/>
      <c r="QDT18" s="75"/>
      <c r="QDW18" s="248"/>
      <c r="QEE18" s="75"/>
      <c r="QEH18" s="248"/>
      <c r="QEP18" s="75"/>
      <c r="QES18" s="248"/>
      <c r="QFA18" s="75"/>
      <c r="QFD18" s="248"/>
      <c r="QFL18" s="75"/>
      <c r="QFO18" s="248"/>
      <c r="QFW18" s="75"/>
      <c r="QFZ18" s="248"/>
      <c r="QGH18" s="75"/>
      <c r="QGK18" s="248"/>
      <c r="QGS18" s="75"/>
      <c r="QGV18" s="248"/>
      <c r="QHD18" s="75"/>
      <c r="QHG18" s="248"/>
      <c r="QHO18" s="75"/>
      <c r="QHR18" s="248"/>
      <c r="QHZ18" s="75"/>
      <c r="QIC18" s="248"/>
      <c r="QIK18" s="75"/>
      <c r="QIN18" s="248"/>
      <c r="QIV18" s="75"/>
      <c r="QIY18" s="248"/>
      <c r="QJG18" s="75"/>
      <c r="QJJ18" s="248"/>
      <c r="QJR18" s="75"/>
      <c r="QJU18" s="248"/>
      <c r="QKC18" s="75"/>
      <c r="QKF18" s="248"/>
      <c r="QKN18" s="75"/>
      <c r="QKQ18" s="248"/>
      <c r="QKY18" s="75"/>
      <c r="QLB18" s="248"/>
      <c r="QLJ18" s="75"/>
      <c r="QLM18" s="248"/>
      <c r="QLU18" s="75"/>
      <c r="QLX18" s="248"/>
      <c r="QMF18" s="75"/>
      <c r="QMI18" s="248"/>
      <c r="QMQ18" s="75"/>
      <c r="QMT18" s="248"/>
      <c r="QNB18" s="75"/>
      <c r="QNE18" s="248"/>
      <c r="QNM18" s="75"/>
      <c r="QNP18" s="248"/>
      <c r="QNX18" s="75"/>
      <c r="QOA18" s="248"/>
      <c r="QOI18" s="75"/>
      <c r="QOL18" s="248"/>
      <c r="QOT18" s="75"/>
      <c r="QOW18" s="248"/>
      <c r="QPE18" s="75"/>
      <c r="QPH18" s="248"/>
      <c r="QPP18" s="75"/>
      <c r="QPS18" s="248"/>
      <c r="QQA18" s="75"/>
      <c r="QQD18" s="248"/>
      <c r="QQL18" s="75"/>
      <c r="QQO18" s="248"/>
      <c r="QQW18" s="75"/>
      <c r="QQZ18" s="248"/>
      <c r="QRH18" s="75"/>
      <c r="QRK18" s="248"/>
      <c r="QRS18" s="75"/>
      <c r="QRV18" s="248"/>
      <c r="QSD18" s="75"/>
      <c r="QSG18" s="248"/>
      <c r="QSO18" s="75"/>
      <c r="QSR18" s="248"/>
      <c r="QSZ18" s="75"/>
      <c r="QTC18" s="248"/>
      <c r="QTK18" s="75"/>
      <c r="QTN18" s="248"/>
      <c r="QTV18" s="75"/>
      <c r="QTY18" s="248"/>
      <c r="QUG18" s="75"/>
      <c r="QUJ18" s="248"/>
      <c r="QUR18" s="75"/>
      <c r="QUU18" s="248"/>
      <c r="QVC18" s="75"/>
      <c r="QVF18" s="248"/>
      <c r="QVN18" s="75"/>
      <c r="QVQ18" s="248"/>
      <c r="QVY18" s="75"/>
      <c r="QWB18" s="248"/>
      <c r="QWJ18" s="75"/>
      <c r="QWM18" s="248"/>
      <c r="QWU18" s="75"/>
      <c r="QWX18" s="248"/>
      <c r="QXF18" s="75"/>
      <c r="QXI18" s="248"/>
      <c r="QXQ18" s="75"/>
      <c r="QXT18" s="248"/>
      <c r="QYB18" s="75"/>
      <c r="QYE18" s="248"/>
      <c r="QYM18" s="75"/>
      <c r="QYP18" s="248"/>
      <c r="QYX18" s="75"/>
      <c r="QZA18" s="248"/>
      <c r="QZI18" s="75"/>
      <c r="QZL18" s="248"/>
      <c r="QZT18" s="75"/>
      <c r="QZW18" s="248"/>
      <c r="RAE18" s="75"/>
      <c r="RAH18" s="248"/>
      <c r="RAP18" s="75"/>
      <c r="RAS18" s="248"/>
      <c r="RBA18" s="75"/>
      <c r="RBD18" s="248"/>
      <c r="RBL18" s="75"/>
      <c r="RBO18" s="248"/>
      <c r="RBW18" s="75"/>
      <c r="RBZ18" s="248"/>
      <c r="RCH18" s="75"/>
      <c r="RCK18" s="248"/>
      <c r="RCS18" s="75"/>
      <c r="RCV18" s="248"/>
      <c r="RDD18" s="75"/>
      <c r="RDG18" s="248"/>
      <c r="RDO18" s="75"/>
      <c r="RDR18" s="248"/>
      <c r="RDZ18" s="75"/>
      <c r="REC18" s="248"/>
      <c r="REK18" s="75"/>
      <c r="REN18" s="248"/>
      <c r="REV18" s="75"/>
      <c r="REY18" s="248"/>
      <c r="RFG18" s="75"/>
      <c r="RFJ18" s="248"/>
      <c r="RFR18" s="75"/>
      <c r="RFU18" s="248"/>
      <c r="RGC18" s="75"/>
      <c r="RGF18" s="248"/>
      <c r="RGN18" s="75"/>
      <c r="RGQ18" s="248"/>
      <c r="RGY18" s="75"/>
      <c r="RHB18" s="248"/>
      <c r="RHJ18" s="75"/>
      <c r="RHM18" s="248"/>
      <c r="RHU18" s="75"/>
      <c r="RHX18" s="248"/>
      <c r="RIF18" s="75"/>
      <c r="RII18" s="248"/>
      <c r="RIQ18" s="75"/>
      <c r="RIT18" s="248"/>
      <c r="RJB18" s="75"/>
      <c r="RJE18" s="248"/>
      <c r="RJM18" s="75"/>
      <c r="RJP18" s="248"/>
      <c r="RJX18" s="75"/>
      <c r="RKA18" s="248"/>
      <c r="RKI18" s="75"/>
      <c r="RKL18" s="248"/>
      <c r="RKT18" s="75"/>
      <c r="RKW18" s="248"/>
      <c r="RLE18" s="75"/>
      <c r="RLH18" s="248"/>
      <c r="RLP18" s="75"/>
      <c r="RLS18" s="248"/>
      <c r="RMA18" s="75"/>
      <c r="RMD18" s="248"/>
      <c r="RML18" s="75"/>
      <c r="RMO18" s="248"/>
      <c r="RMW18" s="75"/>
      <c r="RMZ18" s="248"/>
      <c r="RNH18" s="75"/>
      <c r="RNK18" s="248"/>
      <c r="RNS18" s="75"/>
      <c r="RNV18" s="248"/>
      <c r="ROD18" s="75"/>
      <c r="ROG18" s="248"/>
      <c r="ROO18" s="75"/>
      <c r="ROR18" s="248"/>
      <c r="ROZ18" s="75"/>
      <c r="RPC18" s="248"/>
      <c r="RPK18" s="75"/>
      <c r="RPN18" s="248"/>
      <c r="RPV18" s="75"/>
      <c r="RPY18" s="248"/>
      <c r="RQG18" s="75"/>
      <c r="RQJ18" s="248"/>
      <c r="RQR18" s="75"/>
      <c r="RQU18" s="248"/>
      <c r="RRC18" s="75"/>
      <c r="RRF18" s="248"/>
      <c r="RRN18" s="75"/>
      <c r="RRQ18" s="248"/>
      <c r="RRY18" s="75"/>
      <c r="RSB18" s="248"/>
      <c r="RSJ18" s="75"/>
      <c r="RSM18" s="248"/>
      <c r="RSU18" s="75"/>
      <c r="RSX18" s="248"/>
      <c r="RTF18" s="75"/>
      <c r="RTI18" s="248"/>
      <c r="RTQ18" s="75"/>
      <c r="RTT18" s="248"/>
      <c r="RUB18" s="75"/>
      <c r="RUE18" s="248"/>
      <c r="RUM18" s="75"/>
      <c r="RUP18" s="248"/>
      <c r="RUX18" s="75"/>
      <c r="RVA18" s="248"/>
      <c r="RVI18" s="75"/>
      <c r="RVL18" s="248"/>
      <c r="RVT18" s="75"/>
      <c r="RVW18" s="248"/>
      <c r="RWE18" s="75"/>
      <c r="RWH18" s="248"/>
      <c r="RWP18" s="75"/>
      <c r="RWS18" s="248"/>
      <c r="RXA18" s="75"/>
      <c r="RXD18" s="248"/>
      <c r="RXL18" s="75"/>
      <c r="RXO18" s="248"/>
      <c r="RXW18" s="75"/>
      <c r="RXZ18" s="248"/>
      <c r="RYH18" s="75"/>
      <c r="RYK18" s="248"/>
      <c r="RYS18" s="75"/>
      <c r="RYV18" s="248"/>
      <c r="RZD18" s="75"/>
      <c r="RZG18" s="248"/>
      <c r="RZO18" s="75"/>
      <c r="RZR18" s="248"/>
      <c r="RZZ18" s="75"/>
      <c r="SAC18" s="248"/>
      <c r="SAK18" s="75"/>
      <c r="SAN18" s="248"/>
      <c r="SAV18" s="75"/>
      <c r="SAY18" s="248"/>
      <c r="SBG18" s="75"/>
      <c r="SBJ18" s="248"/>
      <c r="SBR18" s="75"/>
      <c r="SBU18" s="248"/>
      <c r="SCC18" s="75"/>
      <c r="SCF18" s="248"/>
      <c r="SCN18" s="75"/>
      <c r="SCQ18" s="248"/>
      <c r="SCY18" s="75"/>
      <c r="SDB18" s="248"/>
      <c r="SDJ18" s="75"/>
      <c r="SDM18" s="248"/>
      <c r="SDU18" s="75"/>
      <c r="SDX18" s="248"/>
      <c r="SEF18" s="75"/>
      <c r="SEI18" s="248"/>
      <c r="SEQ18" s="75"/>
      <c r="SET18" s="248"/>
      <c r="SFB18" s="75"/>
      <c r="SFE18" s="248"/>
      <c r="SFM18" s="75"/>
      <c r="SFP18" s="248"/>
      <c r="SFX18" s="75"/>
      <c r="SGA18" s="248"/>
      <c r="SGI18" s="75"/>
      <c r="SGL18" s="248"/>
      <c r="SGT18" s="75"/>
      <c r="SGW18" s="248"/>
      <c r="SHE18" s="75"/>
      <c r="SHH18" s="248"/>
      <c r="SHP18" s="75"/>
      <c r="SHS18" s="248"/>
      <c r="SIA18" s="75"/>
      <c r="SID18" s="248"/>
      <c r="SIL18" s="75"/>
      <c r="SIO18" s="248"/>
      <c r="SIW18" s="75"/>
      <c r="SIZ18" s="248"/>
      <c r="SJH18" s="75"/>
      <c r="SJK18" s="248"/>
      <c r="SJS18" s="75"/>
      <c r="SJV18" s="248"/>
      <c r="SKD18" s="75"/>
      <c r="SKG18" s="248"/>
      <c r="SKO18" s="75"/>
      <c r="SKR18" s="248"/>
      <c r="SKZ18" s="75"/>
      <c r="SLC18" s="248"/>
      <c r="SLK18" s="75"/>
      <c r="SLN18" s="248"/>
      <c r="SLV18" s="75"/>
      <c r="SLY18" s="248"/>
      <c r="SMG18" s="75"/>
      <c r="SMJ18" s="248"/>
      <c r="SMR18" s="75"/>
      <c r="SMU18" s="248"/>
      <c r="SNC18" s="75"/>
      <c r="SNF18" s="248"/>
      <c r="SNN18" s="75"/>
      <c r="SNQ18" s="248"/>
      <c r="SNY18" s="75"/>
      <c r="SOB18" s="248"/>
      <c r="SOJ18" s="75"/>
      <c r="SOM18" s="248"/>
      <c r="SOU18" s="75"/>
      <c r="SOX18" s="248"/>
      <c r="SPF18" s="75"/>
      <c r="SPI18" s="248"/>
      <c r="SPQ18" s="75"/>
      <c r="SPT18" s="248"/>
      <c r="SQB18" s="75"/>
      <c r="SQE18" s="248"/>
      <c r="SQM18" s="75"/>
      <c r="SQP18" s="248"/>
      <c r="SQX18" s="75"/>
      <c r="SRA18" s="248"/>
      <c r="SRI18" s="75"/>
      <c r="SRL18" s="248"/>
      <c r="SRT18" s="75"/>
      <c r="SRW18" s="248"/>
      <c r="SSE18" s="75"/>
      <c r="SSH18" s="248"/>
      <c r="SSP18" s="75"/>
      <c r="SSS18" s="248"/>
      <c r="STA18" s="75"/>
      <c r="STD18" s="248"/>
      <c r="STL18" s="75"/>
      <c r="STO18" s="248"/>
      <c r="STW18" s="75"/>
      <c r="STZ18" s="248"/>
      <c r="SUH18" s="75"/>
      <c r="SUK18" s="248"/>
      <c r="SUS18" s="75"/>
      <c r="SUV18" s="248"/>
      <c r="SVD18" s="75"/>
      <c r="SVG18" s="248"/>
      <c r="SVO18" s="75"/>
      <c r="SVR18" s="248"/>
      <c r="SVZ18" s="75"/>
      <c r="SWC18" s="248"/>
      <c r="SWK18" s="75"/>
      <c r="SWN18" s="248"/>
      <c r="SWV18" s="75"/>
      <c r="SWY18" s="248"/>
      <c r="SXG18" s="75"/>
      <c r="SXJ18" s="248"/>
      <c r="SXR18" s="75"/>
      <c r="SXU18" s="248"/>
      <c r="SYC18" s="75"/>
      <c r="SYF18" s="248"/>
      <c r="SYN18" s="75"/>
      <c r="SYQ18" s="248"/>
      <c r="SYY18" s="75"/>
      <c r="SZB18" s="248"/>
      <c r="SZJ18" s="75"/>
      <c r="SZM18" s="248"/>
      <c r="SZU18" s="75"/>
      <c r="SZX18" s="248"/>
      <c r="TAF18" s="75"/>
      <c r="TAI18" s="248"/>
      <c r="TAQ18" s="75"/>
      <c r="TAT18" s="248"/>
      <c r="TBB18" s="75"/>
      <c r="TBE18" s="248"/>
      <c r="TBM18" s="75"/>
      <c r="TBP18" s="248"/>
      <c r="TBX18" s="75"/>
      <c r="TCA18" s="248"/>
      <c r="TCI18" s="75"/>
      <c r="TCL18" s="248"/>
      <c r="TCT18" s="75"/>
      <c r="TCW18" s="248"/>
      <c r="TDE18" s="75"/>
      <c r="TDH18" s="248"/>
      <c r="TDP18" s="75"/>
      <c r="TDS18" s="248"/>
      <c r="TEA18" s="75"/>
      <c r="TED18" s="248"/>
      <c r="TEL18" s="75"/>
      <c r="TEO18" s="248"/>
      <c r="TEW18" s="75"/>
      <c r="TEZ18" s="248"/>
      <c r="TFH18" s="75"/>
      <c r="TFK18" s="248"/>
      <c r="TFS18" s="75"/>
      <c r="TFV18" s="248"/>
      <c r="TGD18" s="75"/>
      <c r="TGG18" s="248"/>
      <c r="TGO18" s="75"/>
      <c r="TGR18" s="248"/>
      <c r="TGZ18" s="75"/>
      <c r="THC18" s="248"/>
      <c r="THK18" s="75"/>
      <c r="THN18" s="248"/>
      <c r="THV18" s="75"/>
      <c r="THY18" s="248"/>
      <c r="TIG18" s="75"/>
      <c r="TIJ18" s="248"/>
      <c r="TIR18" s="75"/>
      <c r="TIU18" s="248"/>
      <c r="TJC18" s="75"/>
      <c r="TJF18" s="248"/>
      <c r="TJN18" s="75"/>
      <c r="TJQ18" s="248"/>
      <c r="TJY18" s="75"/>
      <c r="TKB18" s="248"/>
      <c r="TKJ18" s="75"/>
      <c r="TKM18" s="248"/>
      <c r="TKU18" s="75"/>
      <c r="TKX18" s="248"/>
      <c r="TLF18" s="75"/>
      <c r="TLI18" s="248"/>
      <c r="TLQ18" s="75"/>
      <c r="TLT18" s="248"/>
      <c r="TMB18" s="75"/>
      <c r="TME18" s="248"/>
      <c r="TMM18" s="75"/>
      <c r="TMP18" s="248"/>
      <c r="TMX18" s="75"/>
      <c r="TNA18" s="248"/>
      <c r="TNI18" s="75"/>
      <c r="TNL18" s="248"/>
      <c r="TNT18" s="75"/>
      <c r="TNW18" s="248"/>
      <c r="TOE18" s="75"/>
      <c r="TOH18" s="248"/>
      <c r="TOP18" s="75"/>
      <c r="TOS18" s="248"/>
      <c r="TPA18" s="75"/>
      <c r="TPD18" s="248"/>
      <c r="TPL18" s="75"/>
      <c r="TPO18" s="248"/>
      <c r="TPW18" s="75"/>
      <c r="TPZ18" s="248"/>
      <c r="TQH18" s="75"/>
      <c r="TQK18" s="248"/>
      <c r="TQS18" s="75"/>
      <c r="TQV18" s="248"/>
      <c r="TRD18" s="75"/>
      <c r="TRG18" s="248"/>
      <c r="TRO18" s="75"/>
      <c r="TRR18" s="248"/>
      <c r="TRZ18" s="75"/>
      <c r="TSC18" s="248"/>
      <c r="TSK18" s="75"/>
      <c r="TSN18" s="248"/>
      <c r="TSV18" s="75"/>
      <c r="TSY18" s="248"/>
      <c r="TTG18" s="75"/>
      <c r="TTJ18" s="248"/>
      <c r="TTR18" s="75"/>
      <c r="TTU18" s="248"/>
      <c r="TUC18" s="75"/>
      <c r="TUF18" s="248"/>
      <c r="TUN18" s="75"/>
      <c r="TUQ18" s="248"/>
      <c r="TUY18" s="75"/>
      <c r="TVB18" s="248"/>
      <c r="TVJ18" s="75"/>
      <c r="TVM18" s="248"/>
      <c r="TVU18" s="75"/>
      <c r="TVX18" s="248"/>
      <c r="TWF18" s="75"/>
      <c r="TWI18" s="248"/>
      <c r="TWQ18" s="75"/>
      <c r="TWT18" s="248"/>
      <c r="TXB18" s="75"/>
      <c r="TXE18" s="248"/>
      <c r="TXM18" s="75"/>
      <c r="TXP18" s="248"/>
      <c r="TXX18" s="75"/>
      <c r="TYA18" s="248"/>
      <c r="TYI18" s="75"/>
      <c r="TYL18" s="248"/>
      <c r="TYT18" s="75"/>
      <c r="TYW18" s="248"/>
      <c r="TZE18" s="75"/>
      <c r="TZH18" s="248"/>
      <c r="TZP18" s="75"/>
      <c r="TZS18" s="248"/>
      <c r="UAA18" s="75"/>
      <c r="UAD18" s="248"/>
      <c r="UAL18" s="75"/>
      <c r="UAO18" s="248"/>
      <c r="UAW18" s="75"/>
      <c r="UAZ18" s="248"/>
      <c r="UBH18" s="75"/>
      <c r="UBK18" s="248"/>
      <c r="UBS18" s="75"/>
      <c r="UBV18" s="248"/>
      <c r="UCD18" s="75"/>
      <c r="UCG18" s="248"/>
      <c r="UCO18" s="75"/>
      <c r="UCR18" s="248"/>
      <c r="UCZ18" s="75"/>
      <c r="UDC18" s="248"/>
      <c r="UDK18" s="75"/>
      <c r="UDN18" s="248"/>
      <c r="UDV18" s="75"/>
      <c r="UDY18" s="248"/>
      <c r="UEG18" s="75"/>
      <c r="UEJ18" s="248"/>
      <c r="UER18" s="75"/>
      <c r="UEU18" s="248"/>
      <c r="UFC18" s="75"/>
      <c r="UFF18" s="248"/>
      <c r="UFN18" s="75"/>
      <c r="UFQ18" s="248"/>
      <c r="UFY18" s="75"/>
      <c r="UGB18" s="248"/>
      <c r="UGJ18" s="75"/>
      <c r="UGM18" s="248"/>
      <c r="UGU18" s="75"/>
      <c r="UGX18" s="248"/>
      <c r="UHF18" s="75"/>
      <c r="UHI18" s="248"/>
      <c r="UHQ18" s="75"/>
      <c r="UHT18" s="248"/>
      <c r="UIB18" s="75"/>
      <c r="UIE18" s="248"/>
      <c r="UIM18" s="75"/>
      <c r="UIP18" s="248"/>
      <c r="UIX18" s="75"/>
      <c r="UJA18" s="248"/>
      <c r="UJI18" s="75"/>
      <c r="UJL18" s="248"/>
      <c r="UJT18" s="75"/>
      <c r="UJW18" s="248"/>
      <c r="UKE18" s="75"/>
      <c r="UKH18" s="248"/>
      <c r="UKP18" s="75"/>
      <c r="UKS18" s="248"/>
      <c r="ULA18" s="75"/>
      <c r="ULD18" s="248"/>
      <c r="ULL18" s="75"/>
      <c r="ULO18" s="248"/>
      <c r="ULW18" s="75"/>
      <c r="ULZ18" s="248"/>
      <c r="UMH18" s="75"/>
      <c r="UMK18" s="248"/>
      <c r="UMS18" s="75"/>
      <c r="UMV18" s="248"/>
      <c r="UND18" s="75"/>
      <c r="UNG18" s="248"/>
      <c r="UNO18" s="75"/>
      <c r="UNR18" s="248"/>
      <c r="UNZ18" s="75"/>
      <c r="UOC18" s="248"/>
      <c r="UOK18" s="75"/>
      <c r="UON18" s="248"/>
      <c r="UOV18" s="75"/>
      <c r="UOY18" s="248"/>
      <c r="UPG18" s="75"/>
      <c r="UPJ18" s="248"/>
      <c r="UPR18" s="75"/>
      <c r="UPU18" s="248"/>
      <c r="UQC18" s="75"/>
      <c r="UQF18" s="248"/>
      <c r="UQN18" s="75"/>
      <c r="UQQ18" s="248"/>
      <c r="UQY18" s="75"/>
      <c r="URB18" s="248"/>
      <c r="URJ18" s="75"/>
      <c r="URM18" s="248"/>
      <c r="URU18" s="75"/>
      <c r="URX18" s="248"/>
      <c r="USF18" s="75"/>
      <c r="USI18" s="248"/>
      <c r="USQ18" s="75"/>
      <c r="UST18" s="248"/>
      <c r="UTB18" s="75"/>
      <c r="UTE18" s="248"/>
      <c r="UTM18" s="75"/>
      <c r="UTP18" s="248"/>
      <c r="UTX18" s="75"/>
      <c r="UUA18" s="248"/>
      <c r="UUI18" s="75"/>
      <c r="UUL18" s="248"/>
      <c r="UUT18" s="75"/>
      <c r="UUW18" s="248"/>
      <c r="UVE18" s="75"/>
      <c r="UVH18" s="248"/>
      <c r="UVP18" s="75"/>
      <c r="UVS18" s="248"/>
      <c r="UWA18" s="75"/>
      <c r="UWD18" s="248"/>
      <c r="UWL18" s="75"/>
      <c r="UWO18" s="248"/>
      <c r="UWW18" s="75"/>
      <c r="UWZ18" s="248"/>
      <c r="UXH18" s="75"/>
      <c r="UXK18" s="248"/>
      <c r="UXS18" s="75"/>
      <c r="UXV18" s="248"/>
      <c r="UYD18" s="75"/>
      <c r="UYG18" s="248"/>
      <c r="UYO18" s="75"/>
      <c r="UYR18" s="248"/>
      <c r="UYZ18" s="75"/>
      <c r="UZC18" s="248"/>
      <c r="UZK18" s="75"/>
      <c r="UZN18" s="248"/>
      <c r="UZV18" s="75"/>
      <c r="UZY18" s="248"/>
      <c r="VAG18" s="75"/>
      <c r="VAJ18" s="248"/>
      <c r="VAR18" s="75"/>
      <c r="VAU18" s="248"/>
      <c r="VBC18" s="75"/>
      <c r="VBF18" s="248"/>
      <c r="VBN18" s="75"/>
      <c r="VBQ18" s="248"/>
      <c r="VBY18" s="75"/>
      <c r="VCB18" s="248"/>
      <c r="VCJ18" s="75"/>
      <c r="VCM18" s="248"/>
      <c r="VCU18" s="75"/>
      <c r="VCX18" s="248"/>
      <c r="VDF18" s="75"/>
      <c r="VDI18" s="248"/>
      <c r="VDQ18" s="75"/>
      <c r="VDT18" s="248"/>
      <c r="VEB18" s="75"/>
      <c r="VEE18" s="248"/>
      <c r="VEM18" s="75"/>
      <c r="VEP18" s="248"/>
      <c r="VEX18" s="75"/>
      <c r="VFA18" s="248"/>
      <c r="VFI18" s="75"/>
      <c r="VFL18" s="248"/>
      <c r="VFT18" s="75"/>
      <c r="VFW18" s="248"/>
      <c r="VGE18" s="75"/>
      <c r="VGH18" s="248"/>
      <c r="VGP18" s="75"/>
      <c r="VGS18" s="248"/>
      <c r="VHA18" s="75"/>
      <c r="VHD18" s="248"/>
      <c r="VHL18" s="75"/>
      <c r="VHO18" s="248"/>
      <c r="VHW18" s="75"/>
      <c r="VHZ18" s="248"/>
      <c r="VIH18" s="75"/>
      <c r="VIK18" s="248"/>
      <c r="VIS18" s="75"/>
      <c r="VIV18" s="248"/>
      <c r="VJD18" s="75"/>
      <c r="VJG18" s="248"/>
      <c r="VJO18" s="75"/>
      <c r="VJR18" s="248"/>
      <c r="VJZ18" s="75"/>
      <c r="VKC18" s="248"/>
      <c r="VKK18" s="75"/>
      <c r="VKN18" s="248"/>
      <c r="VKV18" s="75"/>
      <c r="VKY18" s="248"/>
      <c r="VLG18" s="75"/>
      <c r="VLJ18" s="248"/>
      <c r="VLR18" s="75"/>
      <c r="VLU18" s="248"/>
      <c r="VMC18" s="75"/>
      <c r="VMF18" s="248"/>
      <c r="VMN18" s="75"/>
      <c r="VMQ18" s="248"/>
      <c r="VMY18" s="75"/>
      <c r="VNB18" s="248"/>
      <c r="VNJ18" s="75"/>
      <c r="VNM18" s="248"/>
      <c r="VNU18" s="75"/>
      <c r="VNX18" s="248"/>
      <c r="VOF18" s="75"/>
      <c r="VOI18" s="248"/>
      <c r="VOQ18" s="75"/>
      <c r="VOT18" s="248"/>
      <c r="VPB18" s="75"/>
      <c r="VPE18" s="248"/>
      <c r="VPM18" s="75"/>
      <c r="VPP18" s="248"/>
      <c r="VPX18" s="75"/>
      <c r="VQA18" s="248"/>
      <c r="VQI18" s="75"/>
      <c r="VQL18" s="248"/>
      <c r="VQT18" s="75"/>
      <c r="VQW18" s="248"/>
      <c r="VRE18" s="75"/>
      <c r="VRH18" s="248"/>
      <c r="VRP18" s="75"/>
      <c r="VRS18" s="248"/>
      <c r="VSA18" s="75"/>
      <c r="VSD18" s="248"/>
      <c r="VSL18" s="75"/>
      <c r="VSO18" s="248"/>
      <c r="VSW18" s="75"/>
      <c r="VSZ18" s="248"/>
      <c r="VTH18" s="75"/>
      <c r="VTK18" s="248"/>
      <c r="VTS18" s="75"/>
      <c r="VTV18" s="248"/>
      <c r="VUD18" s="75"/>
      <c r="VUG18" s="248"/>
      <c r="VUO18" s="75"/>
      <c r="VUR18" s="248"/>
      <c r="VUZ18" s="75"/>
      <c r="VVC18" s="248"/>
      <c r="VVK18" s="75"/>
      <c r="VVN18" s="248"/>
      <c r="VVV18" s="75"/>
      <c r="VVY18" s="248"/>
      <c r="VWG18" s="75"/>
      <c r="VWJ18" s="248"/>
      <c r="VWR18" s="75"/>
      <c r="VWU18" s="248"/>
      <c r="VXC18" s="75"/>
      <c r="VXF18" s="248"/>
      <c r="VXN18" s="75"/>
      <c r="VXQ18" s="248"/>
      <c r="VXY18" s="75"/>
      <c r="VYB18" s="248"/>
      <c r="VYJ18" s="75"/>
      <c r="VYM18" s="248"/>
      <c r="VYU18" s="75"/>
      <c r="VYX18" s="248"/>
      <c r="VZF18" s="75"/>
      <c r="VZI18" s="248"/>
      <c r="VZQ18" s="75"/>
      <c r="VZT18" s="248"/>
      <c r="WAB18" s="75"/>
      <c r="WAE18" s="248"/>
      <c r="WAM18" s="75"/>
      <c r="WAP18" s="248"/>
      <c r="WAX18" s="75"/>
      <c r="WBA18" s="248"/>
      <c r="WBI18" s="75"/>
      <c r="WBL18" s="248"/>
      <c r="WBT18" s="75"/>
      <c r="WBW18" s="248"/>
      <c r="WCE18" s="75"/>
      <c r="WCH18" s="248"/>
      <c r="WCP18" s="75"/>
      <c r="WCS18" s="248"/>
      <c r="WDA18" s="75"/>
      <c r="WDD18" s="248"/>
      <c r="WDL18" s="75"/>
      <c r="WDO18" s="248"/>
      <c r="WDW18" s="75"/>
      <c r="WDZ18" s="248"/>
      <c r="WEH18" s="75"/>
      <c r="WEK18" s="248"/>
      <c r="WES18" s="75"/>
      <c r="WEV18" s="248"/>
      <c r="WFD18" s="75"/>
      <c r="WFG18" s="248"/>
      <c r="WFO18" s="75"/>
      <c r="WFR18" s="248"/>
      <c r="WFZ18" s="75"/>
      <c r="WGC18" s="248"/>
      <c r="WGK18" s="75"/>
      <c r="WGN18" s="248"/>
      <c r="WGV18" s="75"/>
      <c r="WGY18" s="248"/>
      <c r="WHG18" s="75"/>
      <c r="WHJ18" s="248"/>
      <c r="WHR18" s="75"/>
      <c r="WHU18" s="248"/>
      <c r="WIC18" s="75"/>
      <c r="WIF18" s="248"/>
      <c r="WIN18" s="75"/>
      <c r="WIQ18" s="248"/>
      <c r="WIY18" s="75"/>
      <c r="WJB18" s="248"/>
      <c r="WJJ18" s="75"/>
      <c r="WJM18" s="248"/>
      <c r="WJU18" s="75"/>
      <c r="WJX18" s="248"/>
      <c r="WKF18" s="75"/>
      <c r="WKI18" s="248"/>
      <c r="WKQ18" s="75"/>
      <c r="WKT18" s="248"/>
      <c r="WLB18" s="75"/>
      <c r="WLE18" s="248"/>
      <c r="WLM18" s="75"/>
      <c r="WLP18" s="248"/>
      <c r="WLX18" s="75"/>
      <c r="WMA18" s="248"/>
      <c r="WMI18" s="75"/>
      <c r="WML18" s="248"/>
      <c r="WMT18" s="75"/>
      <c r="WMW18" s="248"/>
      <c r="WNE18" s="75"/>
      <c r="WNH18" s="248"/>
      <c r="WNP18" s="75"/>
      <c r="WNS18" s="248"/>
      <c r="WOA18" s="75"/>
      <c r="WOD18" s="248"/>
      <c r="WOL18" s="75"/>
      <c r="WOO18" s="248"/>
      <c r="WOW18" s="75"/>
      <c r="WOZ18" s="248"/>
      <c r="WPH18" s="75"/>
      <c r="WPK18" s="248"/>
      <c r="WPS18" s="75"/>
      <c r="WPV18" s="248"/>
      <c r="WQD18" s="75"/>
      <c r="WQG18" s="248"/>
      <c r="WQO18" s="75"/>
      <c r="WQR18" s="248"/>
      <c r="WQZ18" s="75"/>
      <c r="WRC18" s="248"/>
      <c r="WRK18" s="75"/>
      <c r="WRN18" s="248"/>
      <c r="WRV18" s="75"/>
      <c r="WRY18" s="248"/>
      <c r="WSG18" s="75"/>
      <c r="WSJ18" s="248"/>
      <c r="WSR18" s="75"/>
      <c r="WSU18" s="248"/>
      <c r="WTC18" s="75"/>
      <c r="WTF18" s="248"/>
      <c r="WTN18" s="75"/>
      <c r="WTQ18" s="248"/>
      <c r="WTY18" s="75"/>
      <c r="WUB18" s="248"/>
      <c r="WUJ18" s="75"/>
      <c r="WUM18" s="248"/>
      <c r="WUU18" s="75"/>
      <c r="WUX18" s="248"/>
      <c r="WVF18" s="75"/>
      <c r="WVI18" s="248"/>
      <c r="WVQ18" s="75"/>
      <c r="WVT18" s="248"/>
      <c r="WWB18" s="75"/>
      <c r="WWE18" s="248"/>
      <c r="WWM18" s="75"/>
      <c r="WWP18" s="248"/>
      <c r="WWX18" s="75"/>
      <c r="WXA18" s="248"/>
      <c r="WXI18" s="75"/>
      <c r="WXL18" s="248"/>
      <c r="WXT18" s="75"/>
      <c r="WXW18" s="248"/>
      <c r="WYE18" s="75"/>
      <c r="WYH18" s="248"/>
      <c r="WYP18" s="75"/>
      <c r="WYS18" s="248"/>
      <c r="WZA18" s="75"/>
      <c r="WZD18" s="248"/>
      <c r="WZL18" s="75"/>
      <c r="WZO18" s="248"/>
      <c r="WZW18" s="75"/>
      <c r="WZZ18" s="248"/>
      <c r="XAH18" s="75"/>
      <c r="XAK18" s="248"/>
      <c r="XAS18" s="75"/>
      <c r="XAV18" s="248"/>
      <c r="XBD18" s="75"/>
      <c r="XBG18" s="248"/>
      <c r="XBO18" s="75"/>
      <c r="XBR18" s="248"/>
      <c r="XBZ18" s="75"/>
      <c r="XCC18" s="248"/>
      <c r="XCK18" s="75"/>
      <c r="XCN18" s="248"/>
      <c r="XCV18" s="75"/>
      <c r="XCY18" s="248"/>
      <c r="XDG18" s="75"/>
      <c r="XDJ18" s="248"/>
      <c r="XDR18" s="75"/>
      <c r="XDU18" s="248"/>
      <c r="XEC18" s="75"/>
      <c r="XEF18" s="248"/>
      <c r="XEN18" s="75"/>
      <c r="XEQ18" s="248"/>
      <c r="XEY18" s="75"/>
      <c r="XFB18" s="248"/>
    </row>
    <row r="19" spans="1:1023 1026:2046 2049:3072 3080:4095 4103:5118 5126:6141 6149:7164 7172:8187 8195:9210 9218:10233 10241:11264 11267:12287 12290:13310 13313:14336 14344:15359 15367:16382" s="247" customFormat="1">
      <c r="A19" s="34">
        <v>106</v>
      </c>
      <c r="B19" s="34" t="s">
        <v>5</v>
      </c>
      <c r="C19" s="245" t="s">
        <v>6</v>
      </c>
      <c r="D19" s="34" t="s">
        <v>6</v>
      </c>
      <c r="E19" s="34" t="s">
        <v>6</v>
      </c>
      <c r="F19" s="34" t="s">
        <v>6</v>
      </c>
      <c r="G19" s="34" t="s">
        <v>6</v>
      </c>
      <c r="H19" s="34" t="s">
        <v>6</v>
      </c>
      <c r="I19" s="34" t="s">
        <v>6</v>
      </c>
      <c r="J19" s="34" t="s">
        <v>7</v>
      </c>
      <c r="K19" s="214" t="s">
        <v>1210</v>
      </c>
      <c r="N19" s="248"/>
      <c r="V19" s="75"/>
      <c r="Y19" s="248"/>
      <c r="AG19" s="75"/>
      <c r="AJ19" s="248"/>
      <c r="AR19" s="75"/>
      <c r="AU19" s="248"/>
      <c r="BC19" s="75"/>
      <c r="BF19" s="248"/>
      <c r="BN19" s="75"/>
      <c r="BQ19" s="248"/>
      <c r="BY19" s="75"/>
      <c r="CB19" s="248"/>
      <c r="CJ19" s="75"/>
      <c r="CM19" s="248"/>
      <c r="CU19" s="75"/>
      <c r="CX19" s="248"/>
      <c r="DF19" s="75"/>
      <c r="DI19" s="248"/>
      <c r="DQ19" s="75"/>
      <c r="DT19" s="248"/>
      <c r="EB19" s="75"/>
      <c r="EE19" s="248"/>
      <c r="EM19" s="75"/>
      <c r="EP19" s="248"/>
      <c r="EX19" s="75"/>
      <c r="FA19" s="248"/>
      <c r="FI19" s="75"/>
      <c r="FL19" s="248"/>
      <c r="FT19" s="75"/>
      <c r="FW19" s="248"/>
      <c r="GE19" s="75"/>
      <c r="GH19" s="248"/>
      <c r="GP19" s="75"/>
      <c r="GS19" s="248"/>
      <c r="HA19" s="75"/>
      <c r="HD19" s="248"/>
      <c r="HL19" s="75"/>
      <c r="HO19" s="248"/>
      <c r="HW19" s="75"/>
      <c r="HZ19" s="248"/>
      <c r="IH19" s="75"/>
      <c r="IK19" s="248"/>
      <c r="IS19" s="75"/>
      <c r="IV19" s="248"/>
      <c r="JD19" s="75"/>
      <c r="JG19" s="248"/>
      <c r="JO19" s="75"/>
      <c r="JR19" s="248"/>
      <c r="JZ19" s="75"/>
      <c r="KC19" s="248"/>
      <c r="KK19" s="75"/>
      <c r="KN19" s="248"/>
      <c r="KV19" s="75"/>
      <c r="KY19" s="248"/>
      <c r="LG19" s="75"/>
      <c r="LJ19" s="248"/>
      <c r="LR19" s="75"/>
      <c r="LU19" s="248"/>
      <c r="MC19" s="75"/>
      <c r="MF19" s="248"/>
      <c r="MN19" s="75"/>
      <c r="MQ19" s="248"/>
      <c r="MY19" s="75"/>
      <c r="NB19" s="248"/>
      <c r="NJ19" s="75"/>
      <c r="NM19" s="248"/>
      <c r="NU19" s="75"/>
      <c r="NX19" s="248"/>
      <c r="OF19" s="75"/>
      <c r="OI19" s="248"/>
      <c r="OQ19" s="75"/>
      <c r="OT19" s="248"/>
      <c r="PB19" s="75"/>
      <c r="PE19" s="248"/>
      <c r="PM19" s="75"/>
      <c r="PP19" s="248"/>
      <c r="PX19" s="75"/>
      <c r="QA19" s="248"/>
      <c r="QI19" s="75"/>
      <c r="QL19" s="248"/>
      <c r="QT19" s="75"/>
      <c r="QW19" s="248"/>
      <c r="RE19" s="75"/>
      <c r="RH19" s="248"/>
      <c r="RP19" s="75"/>
      <c r="RS19" s="248"/>
      <c r="SA19" s="75"/>
      <c r="SD19" s="248"/>
      <c r="SL19" s="75"/>
      <c r="SO19" s="248"/>
      <c r="SW19" s="75"/>
      <c r="SZ19" s="248"/>
      <c r="TH19" s="75"/>
      <c r="TK19" s="248"/>
      <c r="TS19" s="75"/>
      <c r="TV19" s="248"/>
      <c r="UD19" s="75"/>
      <c r="UG19" s="248"/>
      <c r="UO19" s="75"/>
      <c r="UR19" s="248"/>
      <c r="UZ19" s="75"/>
      <c r="VC19" s="248"/>
      <c r="VK19" s="75"/>
      <c r="VN19" s="248"/>
      <c r="VV19" s="75"/>
      <c r="VY19" s="248"/>
      <c r="WG19" s="75"/>
      <c r="WJ19" s="248"/>
      <c r="WR19" s="75"/>
      <c r="WU19" s="248"/>
      <c r="XC19" s="75"/>
      <c r="XF19" s="248"/>
      <c r="XN19" s="75"/>
      <c r="XQ19" s="248"/>
      <c r="XY19" s="75"/>
      <c r="YB19" s="248"/>
      <c r="YJ19" s="75"/>
      <c r="YM19" s="248"/>
      <c r="YU19" s="75"/>
      <c r="YX19" s="248"/>
      <c r="ZF19" s="75"/>
      <c r="ZI19" s="248"/>
      <c r="ZQ19" s="75"/>
      <c r="ZT19" s="248"/>
      <c r="AAB19" s="75"/>
      <c r="AAE19" s="248"/>
      <c r="AAM19" s="75"/>
      <c r="AAP19" s="248"/>
      <c r="AAX19" s="75"/>
      <c r="ABA19" s="248"/>
      <c r="ABI19" s="75"/>
      <c r="ABL19" s="248"/>
      <c r="ABT19" s="75"/>
      <c r="ABW19" s="248"/>
      <c r="ACE19" s="75"/>
      <c r="ACH19" s="248"/>
      <c r="ACP19" s="75"/>
      <c r="ACS19" s="248"/>
      <c r="ADA19" s="75"/>
      <c r="ADD19" s="248"/>
      <c r="ADL19" s="75"/>
      <c r="ADO19" s="248"/>
      <c r="ADW19" s="75"/>
      <c r="ADZ19" s="248"/>
      <c r="AEH19" s="75"/>
      <c r="AEK19" s="248"/>
      <c r="AES19" s="75"/>
      <c r="AEV19" s="248"/>
      <c r="AFD19" s="75"/>
      <c r="AFG19" s="248"/>
      <c r="AFO19" s="75"/>
      <c r="AFR19" s="248"/>
      <c r="AFZ19" s="75"/>
      <c r="AGC19" s="248"/>
      <c r="AGK19" s="75"/>
      <c r="AGN19" s="248"/>
      <c r="AGV19" s="75"/>
      <c r="AGY19" s="248"/>
      <c r="AHG19" s="75"/>
      <c r="AHJ19" s="248"/>
      <c r="AHR19" s="75"/>
      <c r="AHU19" s="248"/>
      <c r="AIC19" s="75"/>
      <c r="AIF19" s="248"/>
      <c r="AIN19" s="75"/>
      <c r="AIQ19" s="248"/>
      <c r="AIY19" s="75"/>
      <c r="AJB19" s="248"/>
      <c r="AJJ19" s="75"/>
      <c r="AJM19" s="248"/>
      <c r="AJU19" s="75"/>
      <c r="AJX19" s="248"/>
      <c r="AKF19" s="75"/>
      <c r="AKI19" s="248"/>
      <c r="AKQ19" s="75"/>
      <c r="AKT19" s="248"/>
      <c r="ALB19" s="75"/>
      <c r="ALE19" s="248"/>
      <c r="ALM19" s="75"/>
      <c r="ALP19" s="248"/>
      <c r="ALX19" s="75"/>
      <c r="AMA19" s="248"/>
      <c r="AMI19" s="75"/>
      <c r="AML19" s="248"/>
      <c r="AMT19" s="75"/>
      <c r="AMW19" s="248"/>
      <c r="ANE19" s="75"/>
      <c r="ANH19" s="248"/>
      <c r="ANP19" s="75"/>
      <c r="ANS19" s="248"/>
      <c r="AOA19" s="75"/>
      <c r="AOD19" s="248"/>
      <c r="AOL19" s="75"/>
      <c r="AOO19" s="248"/>
      <c r="AOW19" s="75"/>
      <c r="AOZ19" s="248"/>
      <c r="APH19" s="75"/>
      <c r="APK19" s="248"/>
      <c r="APS19" s="75"/>
      <c r="APV19" s="248"/>
      <c r="AQD19" s="75"/>
      <c r="AQG19" s="248"/>
      <c r="AQO19" s="75"/>
      <c r="AQR19" s="248"/>
      <c r="AQZ19" s="75"/>
      <c r="ARC19" s="248"/>
      <c r="ARK19" s="75"/>
      <c r="ARN19" s="248"/>
      <c r="ARV19" s="75"/>
      <c r="ARY19" s="248"/>
      <c r="ASG19" s="75"/>
      <c r="ASJ19" s="248"/>
      <c r="ASR19" s="75"/>
      <c r="ASU19" s="248"/>
      <c r="ATC19" s="75"/>
      <c r="ATF19" s="248"/>
      <c r="ATN19" s="75"/>
      <c r="ATQ19" s="248"/>
      <c r="ATY19" s="75"/>
      <c r="AUB19" s="248"/>
      <c r="AUJ19" s="75"/>
      <c r="AUM19" s="248"/>
      <c r="AUU19" s="75"/>
      <c r="AUX19" s="248"/>
      <c r="AVF19" s="75"/>
      <c r="AVI19" s="248"/>
      <c r="AVQ19" s="75"/>
      <c r="AVT19" s="248"/>
      <c r="AWB19" s="75"/>
      <c r="AWE19" s="248"/>
      <c r="AWM19" s="75"/>
      <c r="AWP19" s="248"/>
      <c r="AWX19" s="75"/>
      <c r="AXA19" s="248"/>
      <c r="AXI19" s="75"/>
      <c r="AXL19" s="248"/>
      <c r="AXT19" s="75"/>
      <c r="AXW19" s="248"/>
      <c r="AYE19" s="75"/>
      <c r="AYH19" s="248"/>
      <c r="AYP19" s="75"/>
      <c r="AYS19" s="248"/>
      <c r="AZA19" s="75"/>
      <c r="AZD19" s="248"/>
      <c r="AZL19" s="75"/>
      <c r="AZO19" s="248"/>
      <c r="AZW19" s="75"/>
      <c r="AZZ19" s="248"/>
      <c r="BAH19" s="75"/>
      <c r="BAK19" s="248"/>
      <c r="BAS19" s="75"/>
      <c r="BAV19" s="248"/>
      <c r="BBD19" s="75"/>
      <c r="BBG19" s="248"/>
      <c r="BBO19" s="75"/>
      <c r="BBR19" s="248"/>
      <c r="BBZ19" s="75"/>
      <c r="BCC19" s="248"/>
      <c r="BCK19" s="75"/>
      <c r="BCN19" s="248"/>
      <c r="BCV19" s="75"/>
      <c r="BCY19" s="248"/>
      <c r="BDG19" s="75"/>
      <c r="BDJ19" s="248"/>
      <c r="BDR19" s="75"/>
      <c r="BDU19" s="248"/>
      <c r="BEC19" s="75"/>
      <c r="BEF19" s="248"/>
      <c r="BEN19" s="75"/>
      <c r="BEQ19" s="248"/>
      <c r="BEY19" s="75"/>
      <c r="BFB19" s="248"/>
      <c r="BFJ19" s="75"/>
      <c r="BFM19" s="248"/>
      <c r="BFU19" s="75"/>
      <c r="BFX19" s="248"/>
      <c r="BGF19" s="75"/>
      <c r="BGI19" s="248"/>
      <c r="BGQ19" s="75"/>
      <c r="BGT19" s="248"/>
      <c r="BHB19" s="75"/>
      <c r="BHE19" s="248"/>
      <c r="BHM19" s="75"/>
      <c r="BHP19" s="248"/>
      <c r="BHX19" s="75"/>
      <c r="BIA19" s="248"/>
      <c r="BII19" s="75"/>
      <c r="BIL19" s="248"/>
      <c r="BIT19" s="75"/>
      <c r="BIW19" s="248"/>
      <c r="BJE19" s="75"/>
      <c r="BJH19" s="248"/>
      <c r="BJP19" s="75"/>
      <c r="BJS19" s="248"/>
      <c r="BKA19" s="75"/>
      <c r="BKD19" s="248"/>
      <c r="BKL19" s="75"/>
      <c r="BKO19" s="248"/>
      <c r="BKW19" s="75"/>
      <c r="BKZ19" s="248"/>
      <c r="BLH19" s="75"/>
      <c r="BLK19" s="248"/>
      <c r="BLS19" s="75"/>
      <c r="BLV19" s="248"/>
      <c r="BMD19" s="75"/>
      <c r="BMG19" s="248"/>
      <c r="BMO19" s="75"/>
      <c r="BMR19" s="248"/>
      <c r="BMZ19" s="75"/>
      <c r="BNC19" s="248"/>
      <c r="BNK19" s="75"/>
      <c r="BNN19" s="248"/>
      <c r="BNV19" s="75"/>
      <c r="BNY19" s="248"/>
      <c r="BOG19" s="75"/>
      <c r="BOJ19" s="248"/>
      <c r="BOR19" s="75"/>
      <c r="BOU19" s="248"/>
      <c r="BPC19" s="75"/>
      <c r="BPF19" s="248"/>
      <c r="BPN19" s="75"/>
      <c r="BPQ19" s="248"/>
      <c r="BPY19" s="75"/>
      <c r="BQB19" s="248"/>
      <c r="BQJ19" s="75"/>
      <c r="BQM19" s="248"/>
      <c r="BQU19" s="75"/>
      <c r="BQX19" s="248"/>
      <c r="BRF19" s="75"/>
      <c r="BRI19" s="248"/>
      <c r="BRQ19" s="75"/>
      <c r="BRT19" s="248"/>
      <c r="BSB19" s="75"/>
      <c r="BSE19" s="248"/>
      <c r="BSM19" s="75"/>
      <c r="BSP19" s="248"/>
      <c r="BSX19" s="75"/>
      <c r="BTA19" s="248"/>
      <c r="BTI19" s="75"/>
      <c r="BTL19" s="248"/>
      <c r="BTT19" s="75"/>
      <c r="BTW19" s="248"/>
      <c r="BUE19" s="75"/>
      <c r="BUH19" s="248"/>
      <c r="BUP19" s="75"/>
      <c r="BUS19" s="248"/>
      <c r="BVA19" s="75"/>
      <c r="BVD19" s="248"/>
      <c r="BVL19" s="75"/>
      <c r="BVO19" s="248"/>
      <c r="BVW19" s="75"/>
      <c r="BVZ19" s="248"/>
      <c r="BWH19" s="75"/>
      <c r="BWK19" s="248"/>
      <c r="BWS19" s="75"/>
      <c r="BWV19" s="248"/>
      <c r="BXD19" s="75"/>
      <c r="BXG19" s="248"/>
      <c r="BXO19" s="75"/>
      <c r="BXR19" s="248"/>
      <c r="BXZ19" s="75"/>
      <c r="BYC19" s="248"/>
      <c r="BYK19" s="75"/>
      <c r="BYN19" s="248"/>
      <c r="BYV19" s="75"/>
      <c r="BYY19" s="248"/>
      <c r="BZG19" s="75"/>
      <c r="BZJ19" s="248"/>
      <c r="BZR19" s="75"/>
      <c r="BZU19" s="248"/>
      <c r="CAC19" s="75"/>
      <c r="CAF19" s="248"/>
      <c r="CAN19" s="75"/>
      <c r="CAQ19" s="248"/>
      <c r="CAY19" s="75"/>
      <c r="CBB19" s="248"/>
      <c r="CBJ19" s="75"/>
      <c r="CBM19" s="248"/>
      <c r="CBU19" s="75"/>
      <c r="CBX19" s="248"/>
      <c r="CCF19" s="75"/>
      <c r="CCI19" s="248"/>
      <c r="CCQ19" s="75"/>
      <c r="CCT19" s="248"/>
      <c r="CDB19" s="75"/>
      <c r="CDE19" s="248"/>
      <c r="CDM19" s="75"/>
      <c r="CDP19" s="248"/>
      <c r="CDX19" s="75"/>
      <c r="CEA19" s="248"/>
      <c r="CEI19" s="75"/>
      <c r="CEL19" s="248"/>
      <c r="CET19" s="75"/>
      <c r="CEW19" s="248"/>
      <c r="CFE19" s="75"/>
      <c r="CFH19" s="248"/>
      <c r="CFP19" s="75"/>
      <c r="CFS19" s="248"/>
      <c r="CGA19" s="75"/>
      <c r="CGD19" s="248"/>
      <c r="CGL19" s="75"/>
      <c r="CGO19" s="248"/>
      <c r="CGW19" s="75"/>
      <c r="CGZ19" s="248"/>
      <c r="CHH19" s="75"/>
      <c r="CHK19" s="248"/>
      <c r="CHS19" s="75"/>
      <c r="CHV19" s="248"/>
      <c r="CID19" s="75"/>
      <c r="CIG19" s="248"/>
      <c r="CIO19" s="75"/>
      <c r="CIR19" s="248"/>
      <c r="CIZ19" s="75"/>
      <c r="CJC19" s="248"/>
      <c r="CJK19" s="75"/>
      <c r="CJN19" s="248"/>
      <c r="CJV19" s="75"/>
      <c r="CJY19" s="248"/>
      <c r="CKG19" s="75"/>
      <c r="CKJ19" s="248"/>
      <c r="CKR19" s="75"/>
      <c r="CKU19" s="248"/>
      <c r="CLC19" s="75"/>
      <c r="CLF19" s="248"/>
      <c r="CLN19" s="75"/>
      <c r="CLQ19" s="248"/>
      <c r="CLY19" s="75"/>
      <c r="CMB19" s="248"/>
      <c r="CMJ19" s="75"/>
      <c r="CMM19" s="248"/>
      <c r="CMU19" s="75"/>
      <c r="CMX19" s="248"/>
      <c r="CNF19" s="75"/>
      <c r="CNI19" s="248"/>
      <c r="CNQ19" s="75"/>
      <c r="CNT19" s="248"/>
      <c r="COB19" s="75"/>
      <c r="COE19" s="248"/>
      <c r="COM19" s="75"/>
      <c r="COP19" s="248"/>
      <c r="COX19" s="75"/>
      <c r="CPA19" s="248"/>
      <c r="CPI19" s="75"/>
      <c r="CPL19" s="248"/>
      <c r="CPT19" s="75"/>
      <c r="CPW19" s="248"/>
      <c r="CQE19" s="75"/>
      <c r="CQH19" s="248"/>
      <c r="CQP19" s="75"/>
      <c r="CQS19" s="248"/>
      <c r="CRA19" s="75"/>
      <c r="CRD19" s="248"/>
      <c r="CRL19" s="75"/>
      <c r="CRO19" s="248"/>
      <c r="CRW19" s="75"/>
      <c r="CRZ19" s="248"/>
      <c r="CSH19" s="75"/>
      <c r="CSK19" s="248"/>
      <c r="CSS19" s="75"/>
      <c r="CSV19" s="248"/>
      <c r="CTD19" s="75"/>
      <c r="CTG19" s="248"/>
      <c r="CTO19" s="75"/>
      <c r="CTR19" s="248"/>
      <c r="CTZ19" s="75"/>
      <c r="CUC19" s="248"/>
      <c r="CUK19" s="75"/>
      <c r="CUN19" s="248"/>
      <c r="CUV19" s="75"/>
      <c r="CUY19" s="248"/>
      <c r="CVG19" s="75"/>
      <c r="CVJ19" s="248"/>
      <c r="CVR19" s="75"/>
      <c r="CVU19" s="248"/>
      <c r="CWC19" s="75"/>
      <c r="CWF19" s="248"/>
      <c r="CWN19" s="75"/>
      <c r="CWQ19" s="248"/>
      <c r="CWY19" s="75"/>
      <c r="CXB19" s="248"/>
      <c r="CXJ19" s="75"/>
      <c r="CXM19" s="248"/>
      <c r="CXU19" s="75"/>
      <c r="CXX19" s="248"/>
      <c r="CYF19" s="75"/>
      <c r="CYI19" s="248"/>
      <c r="CYQ19" s="75"/>
      <c r="CYT19" s="248"/>
      <c r="CZB19" s="75"/>
      <c r="CZE19" s="248"/>
      <c r="CZM19" s="75"/>
      <c r="CZP19" s="248"/>
      <c r="CZX19" s="75"/>
      <c r="DAA19" s="248"/>
      <c r="DAI19" s="75"/>
      <c r="DAL19" s="248"/>
      <c r="DAT19" s="75"/>
      <c r="DAW19" s="248"/>
      <c r="DBE19" s="75"/>
      <c r="DBH19" s="248"/>
      <c r="DBP19" s="75"/>
      <c r="DBS19" s="248"/>
      <c r="DCA19" s="75"/>
      <c r="DCD19" s="248"/>
      <c r="DCL19" s="75"/>
      <c r="DCO19" s="248"/>
      <c r="DCW19" s="75"/>
      <c r="DCZ19" s="248"/>
      <c r="DDH19" s="75"/>
      <c r="DDK19" s="248"/>
      <c r="DDS19" s="75"/>
      <c r="DDV19" s="248"/>
      <c r="DED19" s="75"/>
      <c r="DEG19" s="248"/>
      <c r="DEO19" s="75"/>
      <c r="DER19" s="248"/>
      <c r="DEZ19" s="75"/>
      <c r="DFC19" s="248"/>
      <c r="DFK19" s="75"/>
      <c r="DFN19" s="248"/>
      <c r="DFV19" s="75"/>
      <c r="DFY19" s="248"/>
      <c r="DGG19" s="75"/>
      <c r="DGJ19" s="248"/>
      <c r="DGR19" s="75"/>
      <c r="DGU19" s="248"/>
      <c r="DHC19" s="75"/>
      <c r="DHF19" s="248"/>
      <c r="DHN19" s="75"/>
      <c r="DHQ19" s="248"/>
      <c r="DHY19" s="75"/>
      <c r="DIB19" s="248"/>
      <c r="DIJ19" s="75"/>
      <c r="DIM19" s="248"/>
      <c r="DIU19" s="75"/>
      <c r="DIX19" s="248"/>
      <c r="DJF19" s="75"/>
      <c r="DJI19" s="248"/>
      <c r="DJQ19" s="75"/>
      <c r="DJT19" s="248"/>
      <c r="DKB19" s="75"/>
      <c r="DKE19" s="248"/>
      <c r="DKM19" s="75"/>
      <c r="DKP19" s="248"/>
      <c r="DKX19" s="75"/>
      <c r="DLA19" s="248"/>
      <c r="DLI19" s="75"/>
      <c r="DLL19" s="248"/>
      <c r="DLT19" s="75"/>
      <c r="DLW19" s="248"/>
      <c r="DME19" s="75"/>
      <c r="DMH19" s="248"/>
      <c r="DMP19" s="75"/>
      <c r="DMS19" s="248"/>
      <c r="DNA19" s="75"/>
      <c r="DND19" s="248"/>
      <c r="DNL19" s="75"/>
      <c r="DNO19" s="248"/>
      <c r="DNW19" s="75"/>
      <c r="DNZ19" s="248"/>
      <c r="DOH19" s="75"/>
      <c r="DOK19" s="248"/>
      <c r="DOS19" s="75"/>
      <c r="DOV19" s="248"/>
      <c r="DPD19" s="75"/>
      <c r="DPG19" s="248"/>
      <c r="DPO19" s="75"/>
      <c r="DPR19" s="248"/>
      <c r="DPZ19" s="75"/>
      <c r="DQC19" s="248"/>
      <c r="DQK19" s="75"/>
      <c r="DQN19" s="248"/>
      <c r="DQV19" s="75"/>
      <c r="DQY19" s="248"/>
      <c r="DRG19" s="75"/>
      <c r="DRJ19" s="248"/>
      <c r="DRR19" s="75"/>
      <c r="DRU19" s="248"/>
      <c r="DSC19" s="75"/>
      <c r="DSF19" s="248"/>
      <c r="DSN19" s="75"/>
      <c r="DSQ19" s="248"/>
      <c r="DSY19" s="75"/>
      <c r="DTB19" s="248"/>
      <c r="DTJ19" s="75"/>
      <c r="DTM19" s="248"/>
      <c r="DTU19" s="75"/>
      <c r="DTX19" s="248"/>
      <c r="DUF19" s="75"/>
      <c r="DUI19" s="248"/>
      <c r="DUQ19" s="75"/>
      <c r="DUT19" s="248"/>
      <c r="DVB19" s="75"/>
      <c r="DVE19" s="248"/>
      <c r="DVM19" s="75"/>
      <c r="DVP19" s="248"/>
      <c r="DVX19" s="75"/>
      <c r="DWA19" s="248"/>
      <c r="DWI19" s="75"/>
      <c r="DWL19" s="248"/>
      <c r="DWT19" s="75"/>
      <c r="DWW19" s="248"/>
      <c r="DXE19" s="75"/>
      <c r="DXH19" s="248"/>
      <c r="DXP19" s="75"/>
      <c r="DXS19" s="248"/>
      <c r="DYA19" s="75"/>
      <c r="DYD19" s="248"/>
      <c r="DYL19" s="75"/>
      <c r="DYO19" s="248"/>
      <c r="DYW19" s="75"/>
      <c r="DYZ19" s="248"/>
      <c r="DZH19" s="75"/>
      <c r="DZK19" s="248"/>
      <c r="DZS19" s="75"/>
      <c r="DZV19" s="248"/>
      <c r="EAD19" s="75"/>
      <c r="EAG19" s="248"/>
      <c r="EAO19" s="75"/>
      <c r="EAR19" s="248"/>
      <c r="EAZ19" s="75"/>
      <c r="EBC19" s="248"/>
      <c r="EBK19" s="75"/>
      <c r="EBN19" s="248"/>
      <c r="EBV19" s="75"/>
      <c r="EBY19" s="248"/>
      <c r="ECG19" s="75"/>
      <c r="ECJ19" s="248"/>
      <c r="ECR19" s="75"/>
      <c r="ECU19" s="248"/>
      <c r="EDC19" s="75"/>
      <c r="EDF19" s="248"/>
      <c r="EDN19" s="75"/>
      <c r="EDQ19" s="248"/>
      <c r="EDY19" s="75"/>
      <c r="EEB19" s="248"/>
      <c r="EEJ19" s="75"/>
      <c r="EEM19" s="248"/>
      <c r="EEU19" s="75"/>
      <c r="EEX19" s="248"/>
      <c r="EFF19" s="75"/>
      <c r="EFI19" s="248"/>
      <c r="EFQ19" s="75"/>
      <c r="EFT19" s="248"/>
      <c r="EGB19" s="75"/>
      <c r="EGE19" s="248"/>
      <c r="EGM19" s="75"/>
      <c r="EGP19" s="248"/>
      <c r="EGX19" s="75"/>
      <c r="EHA19" s="248"/>
      <c r="EHI19" s="75"/>
      <c r="EHL19" s="248"/>
      <c r="EHT19" s="75"/>
      <c r="EHW19" s="248"/>
      <c r="EIE19" s="75"/>
      <c r="EIH19" s="248"/>
      <c r="EIP19" s="75"/>
      <c r="EIS19" s="248"/>
      <c r="EJA19" s="75"/>
      <c r="EJD19" s="248"/>
      <c r="EJL19" s="75"/>
      <c r="EJO19" s="248"/>
      <c r="EJW19" s="75"/>
      <c r="EJZ19" s="248"/>
      <c r="EKH19" s="75"/>
      <c r="EKK19" s="248"/>
      <c r="EKS19" s="75"/>
      <c r="EKV19" s="248"/>
      <c r="ELD19" s="75"/>
      <c r="ELG19" s="248"/>
      <c r="ELO19" s="75"/>
      <c r="ELR19" s="248"/>
      <c r="ELZ19" s="75"/>
      <c r="EMC19" s="248"/>
      <c r="EMK19" s="75"/>
      <c r="EMN19" s="248"/>
      <c r="EMV19" s="75"/>
      <c r="EMY19" s="248"/>
      <c r="ENG19" s="75"/>
      <c r="ENJ19" s="248"/>
      <c r="ENR19" s="75"/>
      <c r="ENU19" s="248"/>
      <c r="EOC19" s="75"/>
      <c r="EOF19" s="248"/>
      <c r="EON19" s="75"/>
      <c r="EOQ19" s="248"/>
      <c r="EOY19" s="75"/>
      <c r="EPB19" s="248"/>
      <c r="EPJ19" s="75"/>
      <c r="EPM19" s="248"/>
      <c r="EPU19" s="75"/>
      <c r="EPX19" s="248"/>
      <c r="EQF19" s="75"/>
      <c r="EQI19" s="248"/>
      <c r="EQQ19" s="75"/>
      <c r="EQT19" s="248"/>
      <c r="ERB19" s="75"/>
      <c r="ERE19" s="248"/>
      <c r="ERM19" s="75"/>
      <c r="ERP19" s="248"/>
      <c r="ERX19" s="75"/>
      <c r="ESA19" s="248"/>
      <c r="ESI19" s="75"/>
      <c r="ESL19" s="248"/>
      <c r="EST19" s="75"/>
      <c r="ESW19" s="248"/>
      <c r="ETE19" s="75"/>
      <c r="ETH19" s="248"/>
      <c r="ETP19" s="75"/>
      <c r="ETS19" s="248"/>
      <c r="EUA19" s="75"/>
      <c r="EUD19" s="248"/>
      <c r="EUL19" s="75"/>
      <c r="EUO19" s="248"/>
      <c r="EUW19" s="75"/>
      <c r="EUZ19" s="248"/>
      <c r="EVH19" s="75"/>
      <c r="EVK19" s="248"/>
      <c r="EVS19" s="75"/>
      <c r="EVV19" s="248"/>
      <c r="EWD19" s="75"/>
      <c r="EWG19" s="248"/>
      <c r="EWO19" s="75"/>
      <c r="EWR19" s="248"/>
      <c r="EWZ19" s="75"/>
      <c r="EXC19" s="248"/>
      <c r="EXK19" s="75"/>
      <c r="EXN19" s="248"/>
      <c r="EXV19" s="75"/>
      <c r="EXY19" s="248"/>
      <c r="EYG19" s="75"/>
      <c r="EYJ19" s="248"/>
      <c r="EYR19" s="75"/>
      <c r="EYU19" s="248"/>
      <c r="EZC19" s="75"/>
      <c r="EZF19" s="248"/>
      <c r="EZN19" s="75"/>
      <c r="EZQ19" s="248"/>
      <c r="EZY19" s="75"/>
      <c r="FAB19" s="248"/>
      <c r="FAJ19" s="75"/>
      <c r="FAM19" s="248"/>
      <c r="FAU19" s="75"/>
      <c r="FAX19" s="248"/>
      <c r="FBF19" s="75"/>
      <c r="FBI19" s="248"/>
      <c r="FBQ19" s="75"/>
      <c r="FBT19" s="248"/>
      <c r="FCB19" s="75"/>
      <c r="FCE19" s="248"/>
      <c r="FCM19" s="75"/>
      <c r="FCP19" s="248"/>
      <c r="FCX19" s="75"/>
      <c r="FDA19" s="248"/>
      <c r="FDI19" s="75"/>
      <c r="FDL19" s="248"/>
      <c r="FDT19" s="75"/>
      <c r="FDW19" s="248"/>
      <c r="FEE19" s="75"/>
      <c r="FEH19" s="248"/>
      <c r="FEP19" s="75"/>
      <c r="FES19" s="248"/>
      <c r="FFA19" s="75"/>
      <c r="FFD19" s="248"/>
      <c r="FFL19" s="75"/>
      <c r="FFO19" s="248"/>
      <c r="FFW19" s="75"/>
      <c r="FFZ19" s="248"/>
      <c r="FGH19" s="75"/>
      <c r="FGK19" s="248"/>
      <c r="FGS19" s="75"/>
      <c r="FGV19" s="248"/>
      <c r="FHD19" s="75"/>
      <c r="FHG19" s="248"/>
      <c r="FHO19" s="75"/>
      <c r="FHR19" s="248"/>
      <c r="FHZ19" s="75"/>
      <c r="FIC19" s="248"/>
      <c r="FIK19" s="75"/>
      <c r="FIN19" s="248"/>
      <c r="FIV19" s="75"/>
      <c r="FIY19" s="248"/>
      <c r="FJG19" s="75"/>
      <c r="FJJ19" s="248"/>
      <c r="FJR19" s="75"/>
      <c r="FJU19" s="248"/>
      <c r="FKC19" s="75"/>
      <c r="FKF19" s="248"/>
      <c r="FKN19" s="75"/>
      <c r="FKQ19" s="248"/>
      <c r="FKY19" s="75"/>
      <c r="FLB19" s="248"/>
      <c r="FLJ19" s="75"/>
      <c r="FLM19" s="248"/>
      <c r="FLU19" s="75"/>
      <c r="FLX19" s="248"/>
      <c r="FMF19" s="75"/>
      <c r="FMI19" s="248"/>
      <c r="FMQ19" s="75"/>
      <c r="FMT19" s="248"/>
      <c r="FNB19" s="75"/>
      <c r="FNE19" s="248"/>
      <c r="FNM19" s="75"/>
      <c r="FNP19" s="248"/>
      <c r="FNX19" s="75"/>
      <c r="FOA19" s="248"/>
      <c r="FOI19" s="75"/>
      <c r="FOL19" s="248"/>
      <c r="FOT19" s="75"/>
      <c r="FOW19" s="248"/>
      <c r="FPE19" s="75"/>
      <c r="FPH19" s="248"/>
      <c r="FPP19" s="75"/>
      <c r="FPS19" s="248"/>
      <c r="FQA19" s="75"/>
      <c r="FQD19" s="248"/>
      <c r="FQL19" s="75"/>
      <c r="FQO19" s="248"/>
      <c r="FQW19" s="75"/>
      <c r="FQZ19" s="248"/>
      <c r="FRH19" s="75"/>
      <c r="FRK19" s="248"/>
      <c r="FRS19" s="75"/>
      <c r="FRV19" s="248"/>
      <c r="FSD19" s="75"/>
      <c r="FSG19" s="248"/>
      <c r="FSO19" s="75"/>
      <c r="FSR19" s="248"/>
      <c r="FSZ19" s="75"/>
      <c r="FTC19" s="248"/>
      <c r="FTK19" s="75"/>
      <c r="FTN19" s="248"/>
      <c r="FTV19" s="75"/>
      <c r="FTY19" s="248"/>
      <c r="FUG19" s="75"/>
      <c r="FUJ19" s="248"/>
      <c r="FUR19" s="75"/>
      <c r="FUU19" s="248"/>
      <c r="FVC19" s="75"/>
      <c r="FVF19" s="248"/>
      <c r="FVN19" s="75"/>
      <c r="FVQ19" s="248"/>
      <c r="FVY19" s="75"/>
      <c r="FWB19" s="248"/>
      <c r="FWJ19" s="75"/>
      <c r="FWM19" s="248"/>
      <c r="FWU19" s="75"/>
      <c r="FWX19" s="248"/>
      <c r="FXF19" s="75"/>
      <c r="FXI19" s="248"/>
      <c r="FXQ19" s="75"/>
      <c r="FXT19" s="248"/>
      <c r="FYB19" s="75"/>
      <c r="FYE19" s="248"/>
      <c r="FYM19" s="75"/>
      <c r="FYP19" s="248"/>
      <c r="FYX19" s="75"/>
      <c r="FZA19" s="248"/>
      <c r="FZI19" s="75"/>
      <c r="FZL19" s="248"/>
      <c r="FZT19" s="75"/>
      <c r="FZW19" s="248"/>
      <c r="GAE19" s="75"/>
      <c r="GAH19" s="248"/>
      <c r="GAP19" s="75"/>
      <c r="GAS19" s="248"/>
      <c r="GBA19" s="75"/>
      <c r="GBD19" s="248"/>
      <c r="GBL19" s="75"/>
      <c r="GBO19" s="248"/>
      <c r="GBW19" s="75"/>
      <c r="GBZ19" s="248"/>
      <c r="GCH19" s="75"/>
      <c r="GCK19" s="248"/>
      <c r="GCS19" s="75"/>
      <c r="GCV19" s="248"/>
      <c r="GDD19" s="75"/>
      <c r="GDG19" s="248"/>
      <c r="GDO19" s="75"/>
      <c r="GDR19" s="248"/>
      <c r="GDZ19" s="75"/>
      <c r="GEC19" s="248"/>
      <c r="GEK19" s="75"/>
      <c r="GEN19" s="248"/>
      <c r="GEV19" s="75"/>
      <c r="GEY19" s="248"/>
      <c r="GFG19" s="75"/>
      <c r="GFJ19" s="248"/>
      <c r="GFR19" s="75"/>
      <c r="GFU19" s="248"/>
      <c r="GGC19" s="75"/>
      <c r="GGF19" s="248"/>
      <c r="GGN19" s="75"/>
      <c r="GGQ19" s="248"/>
      <c r="GGY19" s="75"/>
      <c r="GHB19" s="248"/>
      <c r="GHJ19" s="75"/>
      <c r="GHM19" s="248"/>
      <c r="GHU19" s="75"/>
      <c r="GHX19" s="248"/>
      <c r="GIF19" s="75"/>
      <c r="GII19" s="248"/>
      <c r="GIQ19" s="75"/>
      <c r="GIT19" s="248"/>
      <c r="GJB19" s="75"/>
      <c r="GJE19" s="248"/>
      <c r="GJM19" s="75"/>
      <c r="GJP19" s="248"/>
      <c r="GJX19" s="75"/>
      <c r="GKA19" s="248"/>
      <c r="GKI19" s="75"/>
      <c r="GKL19" s="248"/>
      <c r="GKT19" s="75"/>
      <c r="GKW19" s="248"/>
      <c r="GLE19" s="75"/>
      <c r="GLH19" s="248"/>
      <c r="GLP19" s="75"/>
      <c r="GLS19" s="248"/>
      <c r="GMA19" s="75"/>
      <c r="GMD19" s="248"/>
      <c r="GML19" s="75"/>
      <c r="GMO19" s="248"/>
      <c r="GMW19" s="75"/>
      <c r="GMZ19" s="248"/>
      <c r="GNH19" s="75"/>
      <c r="GNK19" s="248"/>
      <c r="GNS19" s="75"/>
      <c r="GNV19" s="248"/>
      <c r="GOD19" s="75"/>
      <c r="GOG19" s="248"/>
      <c r="GOO19" s="75"/>
      <c r="GOR19" s="248"/>
      <c r="GOZ19" s="75"/>
      <c r="GPC19" s="248"/>
      <c r="GPK19" s="75"/>
      <c r="GPN19" s="248"/>
      <c r="GPV19" s="75"/>
      <c r="GPY19" s="248"/>
      <c r="GQG19" s="75"/>
      <c r="GQJ19" s="248"/>
      <c r="GQR19" s="75"/>
      <c r="GQU19" s="248"/>
      <c r="GRC19" s="75"/>
      <c r="GRF19" s="248"/>
      <c r="GRN19" s="75"/>
      <c r="GRQ19" s="248"/>
      <c r="GRY19" s="75"/>
      <c r="GSB19" s="248"/>
      <c r="GSJ19" s="75"/>
      <c r="GSM19" s="248"/>
      <c r="GSU19" s="75"/>
      <c r="GSX19" s="248"/>
      <c r="GTF19" s="75"/>
      <c r="GTI19" s="248"/>
      <c r="GTQ19" s="75"/>
      <c r="GTT19" s="248"/>
      <c r="GUB19" s="75"/>
      <c r="GUE19" s="248"/>
      <c r="GUM19" s="75"/>
      <c r="GUP19" s="248"/>
      <c r="GUX19" s="75"/>
      <c r="GVA19" s="248"/>
      <c r="GVI19" s="75"/>
      <c r="GVL19" s="248"/>
      <c r="GVT19" s="75"/>
      <c r="GVW19" s="248"/>
      <c r="GWE19" s="75"/>
      <c r="GWH19" s="248"/>
      <c r="GWP19" s="75"/>
      <c r="GWS19" s="248"/>
      <c r="GXA19" s="75"/>
      <c r="GXD19" s="248"/>
      <c r="GXL19" s="75"/>
      <c r="GXO19" s="248"/>
      <c r="GXW19" s="75"/>
      <c r="GXZ19" s="248"/>
      <c r="GYH19" s="75"/>
      <c r="GYK19" s="248"/>
      <c r="GYS19" s="75"/>
      <c r="GYV19" s="248"/>
      <c r="GZD19" s="75"/>
      <c r="GZG19" s="248"/>
      <c r="GZO19" s="75"/>
      <c r="GZR19" s="248"/>
      <c r="GZZ19" s="75"/>
      <c r="HAC19" s="248"/>
      <c r="HAK19" s="75"/>
      <c r="HAN19" s="248"/>
      <c r="HAV19" s="75"/>
      <c r="HAY19" s="248"/>
      <c r="HBG19" s="75"/>
      <c r="HBJ19" s="248"/>
      <c r="HBR19" s="75"/>
      <c r="HBU19" s="248"/>
      <c r="HCC19" s="75"/>
      <c r="HCF19" s="248"/>
      <c r="HCN19" s="75"/>
      <c r="HCQ19" s="248"/>
      <c r="HCY19" s="75"/>
      <c r="HDB19" s="248"/>
      <c r="HDJ19" s="75"/>
      <c r="HDM19" s="248"/>
      <c r="HDU19" s="75"/>
      <c r="HDX19" s="248"/>
      <c r="HEF19" s="75"/>
      <c r="HEI19" s="248"/>
      <c r="HEQ19" s="75"/>
      <c r="HET19" s="248"/>
      <c r="HFB19" s="75"/>
      <c r="HFE19" s="248"/>
      <c r="HFM19" s="75"/>
      <c r="HFP19" s="248"/>
      <c r="HFX19" s="75"/>
      <c r="HGA19" s="248"/>
      <c r="HGI19" s="75"/>
      <c r="HGL19" s="248"/>
      <c r="HGT19" s="75"/>
      <c r="HGW19" s="248"/>
      <c r="HHE19" s="75"/>
      <c r="HHH19" s="248"/>
      <c r="HHP19" s="75"/>
      <c r="HHS19" s="248"/>
      <c r="HIA19" s="75"/>
      <c r="HID19" s="248"/>
      <c r="HIL19" s="75"/>
      <c r="HIO19" s="248"/>
      <c r="HIW19" s="75"/>
      <c r="HIZ19" s="248"/>
      <c r="HJH19" s="75"/>
      <c r="HJK19" s="248"/>
      <c r="HJS19" s="75"/>
      <c r="HJV19" s="248"/>
      <c r="HKD19" s="75"/>
      <c r="HKG19" s="248"/>
      <c r="HKO19" s="75"/>
      <c r="HKR19" s="248"/>
      <c r="HKZ19" s="75"/>
      <c r="HLC19" s="248"/>
      <c r="HLK19" s="75"/>
      <c r="HLN19" s="248"/>
      <c r="HLV19" s="75"/>
      <c r="HLY19" s="248"/>
      <c r="HMG19" s="75"/>
      <c r="HMJ19" s="248"/>
      <c r="HMR19" s="75"/>
      <c r="HMU19" s="248"/>
      <c r="HNC19" s="75"/>
      <c r="HNF19" s="248"/>
      <c r="HNN19" s="75"/>
      <c r="HNQ19" s="248"/>
      <c r="HNY19" s="75"/>
      <c r="HOB19" s="248"/>
      <c r="HOJ19" s="75"/>
      <c r="HOM19" s="248"/>
      <c r="HOU19" s="75"/>
      <c r="HOX19" s="248"/>
      <c r="HPF19" s="75"/>
      <c r="HPI19" s="248"/>
      <c r="HPQ19" s="75"/>
      <c r="HPT19" s="248"/>
      <c r="HQB19" s="75"/>
      <c r="HQE19" s="248"/>
      <c r="HQM19" s="75"/>
      <c r="HQP19" s="248"/>
      <c r="HQX19" s="75"/>
      <c r="HRA19" s="248"/>
      <c r="HRI19" s="75"/>
      <c r="HRL19" s="248"/>
      <c r="HRT19" s="75"/>
      <c r="HRW19" s="248"/>
      <c r="HSE19" s="75"/>
      <c r="HSH19" s="248"/>
      <c r="HSP19" s="75"/>
      <c r="HSS19" s="248"/>
      <c r="HTA19" s="75"/>
      <c r="HTD19" s="248"/>
      <c r="HTL19" s="75"/>
      <c r="HTO19" s="248"/>
      <c r="HTW19" s="75"/>
      <c r="HTZ19" s="248"/>
      <c r="HUH19" s="75"/>
      <c r="HUK19" s="248"/>
      <c r="HUS19" s="75"/>
      <c r="HUV19" s="248"/>
      <c r="HVD19" s="75"/>
      <c r="HVG19" s="248"/>
      <c r="HVO19" s="75"/>
      <c r="HVR19" s="248"/>
      <c r="HVZ19" s="75"/>
      <c r="HWC19" s="248"/>
      <c r="HWK19" s="75"/>
      <c r="HWN19" s="248"/>
      <c r="HWV19" s="75"/>
      <c r="HWY19" s="248"/>
      <c r="HXG19" s="75"/>
      <c r="HXJ19" s="248"/>
      <c r="HXR19" s="75"/>
      <c r="HXU19" s="248"/>
      <c r="HYC19" s="75"/>
      <c r="HYF19" s="248"/>
      <c r="HYN19" s="75"/>
      <c r="HYQ19" s="248"/>
      <c r="HYY19" s="75"/>
      <c r="HZB19" s="248"/>
      <c r="HZJ19" s="75"/>
      <c r="HZM19" s="248"/>
      <c r="HZU19" s="75"/>
      <c r="HZX19" s="248"/>
      <c r="IAF19" s="75"/>
      <c r="IAI19" s="248"/>
      <c r="IAQ19" s="75"/>
      <c r="IAT19" s="248"/>
      <c r="IBB19" s="75"/>
      <c r="IBE19" s="248"/>
      <c r="IBM19" s="75"/>
      <c r="IBP19" s="248"/>
      <c r="IBX19" s="75"/>
      <c r="ICA19" s="248"/>
      <c r="ICI19" s="75"/>
      <c r="ICL19" s="248"/>
      <c r="ICT19" s="75"/>
      <c r="ICW19" s="248"/>
      <c r="IDE19" s="75"/>
      <c r="IDH19" s="248"/>
      <c r="IDP19" s="75"/>
      <c r="IDS19" s="248"/>
      <c r="IEA19" s="75"/>
      <c r="IED19" s="248"/>
      <c r="IEL19" s="75"/>
      <c r="IEO19" s="248"/>
      <c r="IEW19" s="75"/>
      <c r="IEZ19" s="248"/>
      <c r="IFH19" s="75"/>
      <c r="IFK19" s="248"/>
      <c r="IFS19" s="75"/>
      <c r="IFV19" s="248"/>
      <c r="IGD19" s="75"/>
      <c r="IGG19" s="248"/>
      <c r="IGO19" s="75"/>
      <c r="IGR19" s="248"/>
      <c r="IGZ19" s="75"/>
      <c r="IHC19" s="248"/>
      <c r="IHK19" s="75"/>
      <c r="IHN19" s="248"/>
      <c r="IHV19" s="75"/>
      <c r="IHY19" s="248"/>
      <c r="IIG19" s="75"/>
      <c r="IIJ19" s="248"/>
      <c r="IIR19" s="75"/>
      <c r="IIU19" s="248"/>
      <c r="IJC19" s="75"/>
      <c r="IJF19" s="248"/>
      <c r="IJN19" s="75"/>
      <c r="IJQ19" s="248"/>
      <c r="IJY19" s="75"/>
      <c r="IKB19" s="248"/>
      <c r="IKJ19" s="75"/>
      <c r="IKM19" s="248"/>
      <c r="IKU19" s="75"/>
      <c r="IKX19" s="248"/>
      <c r="ILF19" s="75"/>
      <c r="ILI19" s="248"/>
      <c r="ILQ19" s="75"/>
      <c r="ILT19" s="248"/>
      <c r="IMB19" s="75"/>
      <c r="IME19" s="248"/>
      <c r="IMM19" s="75"/>
      <c r="IMP19" s="248"/>
      <c r="IMX19" s="75"/>
      <c r="INA19" s="248"/>
      <c r="INI19" s="75"/>
      <c r="INL19" s="248"/>
      <c r="INT19" s="75"/>
      <c r="INW19" s="248"/>
      <c r="IOE19" s="75"/>
      <c r="IOH19" s="248"/>
      <c r="IOP19" s="75"/>
      <c r="IOS19" s="248"/>
      <c r="IPA19" s="75"/>
      <c r="IPD19" s="248"/>
      <c r="IPL19" s="75"/>
      <c r="IPO19" s="248"/>
      <c r="IPW19" s="75"/>
      <c r="IPZ19" s="248"/>
      <c r="IQH19" s="75"/>
      <c r="IQK19" s="248"/>
      <c r="IQS19" s="75"/>
      <c r="IQV19" s="248"/>
      <c r="IRD19" s="75"/>
      <c r="IRG19" s="248"/>
      <c r="IRO19" s="75"/>
      <c r="IRR19" s="248"/>
      <c r="IRZ19" s="75"/>
      <c r="ISC19" s="248"/>
      <c r="ISK19" s="75"/>
      <c r="ISN19" s="248"/>
      <c r="ISV19" s="75"/>
      <c r="ISY19" s="248"/>
      <c r="ITG19" s="75"/>
      <c r="ITJ19" s="248"/>
      <c r="ITR19" s="75"/>
      <c r="ITU19" s="248"/>
      <c r="IUC19" s="75"/>
      <c r="IUF19" s="248"/>
      <c r="IUN19" s="75"/>
      <c r="IUQ19" s="248"/>
      <c r="IUY19" s="75"/>
      <c r="IVB19" s="248"/>
      <c r="IVJ19" s="75"/>
      <c r="IVM19" s="248"/>
      <c r="IVU19" s="75"/>
      <c r="IVX19" s="248"/>
      <c r="IWF19" s="75"/>
      <c r="IWI19" s="248"/>
      <c r="IWQ19" s="75"/>
      <c r="IWT19" s="248"/>
      <c r="IXB19" s="75"/>
      <c r="IXE19" s="248"/>
      <c r="IXM19" s="75"/>
      <c r="IXP19" s="248"/>
      <c r="IXX19" s="75"/>
      <c r="IYA19" s="248"/>
      <c r="IYI19" s="75"/>
      <c r="IYL19" s="248"/>
      <c r="IYT19" s="75"/>
      <c r="IYW19" s="248"/>
      <c r="IZE19" s="75"/>
      <c r="IZH19" s="248"/>
      <c r="IZP19" s="75"/>
      <c r="IZS19" s="248"/>
      <c r="JAA19" s="75"/>
      <c r="JAD19" s="248"/>
      <c r="JAL19" s="75"/>
      <c r="JAO19" s="248"/>
      <c r="JAW19" s="75"/>
      <c r="JAZ19" s="248"/>
      <c r="JBH19" s="75"/>
      <c r="JBK19" s="248"/>
      <c r="JBS19" s="75"/>
      <c r="JBV19" s="248"/>
      <c r="JCD19" s="75"/>
      <c r="JCG19" s="248"/>
      <c r="JCO19" s="75"/>
      <c r="JCR19" s="248"/>
      <c r="JCZ19" s="75"/>
      <c r="JDC19" s="248"/>
      <c r="JDK19" s="75"/>
      <c r="JDN19" s="248"/>
      <c r="JDV19" s="75"/>
      <c r="JDY19" s="248"/>
      <c r="JEG19" s="75"/>
      <c r="JEJ19" s="248"/>
      <c r="JER19" s="75"/>
      <c r="JEU19" s="248"/>
      <c r="JFC19" s="75"/>
      <c r="JFF19" s="248"/>
      <c r="JFN19" s="75"/>
      <c r="JFQ19" s="248"/>
      <c r="JFY19" s="75"/>
      <c r="JGB19" s="248"/>
      <c r="JGJ19" s="75"/>
      <c r="JGM19" s="248"/>
      <c r="JGU19" s="75"/>
      <c r="JGX19" s="248"/>
      <c r="JHF19" s="75"/>
      <c r="JHI19" s="248"/>
      <c r="JHQ19" s="75"/>
      <c r="JHT19" s="248"/>
      <c r="JIB19" s="75"/>
      <c r="JIE19" s="248"/>
      <c r="JIM19" s="75"/>
      <c r="JIP19" s="248"/>
      <c r="JIX19" s="75"/>
      <c r="JJA19" s="248"/>
      <c r="JJI19" s="75"/>
      <c r="JJL19" s="248"/>
      <c r="JJT19" s="75"/>
      <c r="JJW19" s="248"/>
      <c r="JKE19" s="75"/>
      <c r="JKH19" s="248"/>
      <c r="JKP19" s="75"/>
      <c r="JKS19" s="248"/>
      <c r="JLA19" s="75"/>
      <c r="JLD19" s="248"/>
      <c r="JLL19" s="75"/>
      <c r="JLO19" s="248"/>
      <c r="JLW19" s="75"/>
      <c r="JLZ19" s="248"/>
      <c r="JMH19" s="75"/>
      <c r="JMK19" s="248"/>
      <c r="JMS19" s="75"/>
      <c r="JMV19" s="248"/>
      <c r="JND19" s="75"/>
      <c r="JNG19" s="248"/>
      <c r="JNO19" s="75"/>
      <c r="JNR19" s="248"/>
      <c r="JNZ19" s="75"/>
      <c r="JOC19" s="248"/>
      <c r="JOK19" s="75"/>
      <c r="JON19" s="248"/>
      <c r="JOV19" s="75"/>
      <c r="JOY19" s="248"/>
      <c r="JPG19" s="75"/>
      <c r="JPJ19" s="248"/>
      <c r="JPR19" s="75"/>
      <c r="JPU19" s="248"/>
      <c r="JQC19" s="75"/>
      <c r="JQF19" s="248"/>
      <c r="JQN19" s="75"/>
      <c r="JQQ19" s="248"/>
      <c r="JQY19" s="75"/>
      <c r="JRB19" s="248"/>
      <c r="JRJ19" s="75"/>
      <c r="JRM19" s="248"/>
      <c r="JRU19" s="75"/>
      <c r="JRX19" s="248"/>
      <c r="JSF19" s="75"/>
      <c r="JSI19" s="248"/>
      <c r="JSQ19" s="75"/>
      <c r="JST19" s="248"/>
      <c r="JTB19" s="75"/>
      <c r="JTE19" s="248"/>
      <c r="JTM19" s="75"/>
      <c r="JTP19" s="248"/>
      <c r="JTX19" s="75"/>
      <c r="JUA19" s="248"/>
      <c r="JUI19" s="75"/>
      <c r="JUL19" s="248"/>
      <c r="JUT19" s="75"/>
      <c r="JUW19" s="248"/>
      <c r="JVE19" s="75"/>
      <c r="JVH19" s="248"/>
      <c r="JVP19" s="75"/>
      <c r="JVS19" s="248"/>
      <c r="JWA19" s="75"/>
      <c r="JWD19" s="248"/>
      <c r="JWL19" s="75"/>
      <c r="JWO19" s="248"/>
      <c r="JWW19" s="75"/>
      <c r="JWZ19" s="248"/>
      <c r="JXH19" s="75"/>
      <c r="JXK19" s="248"/>
      <c r="JXS19" s="75"/>
      <c r="JXV19" s="248"/>
      <c r="JYD19" s="75"/>
      <c r="JYG19" s="248"/>
      <c r="JYO19" s="75"/>
      <c r="JYR19" s="248"/>
      <c r="JYZ19" s="75"/>
      <c r="JZC19" s="248"/>
      <c r="JZK19" s="75"/>
      <c r="JZN19" s="248"/>
      <c r="JZV19" s="75"/>
      <c r="JZY19" s="248"/>
      <c r="KAG19" s="75"/>
      <c r="KAJ19" s="248"/>
      <c r="KAR19" s="75"/>
      <c r="KAU19" s="248"/>
      <c r="KBC19" s="75"/>
      <c r="KBF19" s="248"/>
      <c r="KBN19" s="75"/>
      <c r="KBQ19" s="248"/>
      <c r="KBY19" s="75"/>
      <c r="KCB19" s="248"/>
      <c r="KCJ19" s="75"/>
      <c r="KCM19" s="248"/>
      <c r="KCU19" s="75"/>
      <c r="KCX19" s="248"/>
      <c r="KDF19" s="75"/>
      <c r="KDI19" s="248"/>
      <c r="KDQ19" s="75"/>
      <c r="KDT19" s="248"/>
      <c r="KEB19" s="75"/>
      <c r="KEE19" s="248"/>
      <c r="KEM19" s="75"/>
      <c r="KEP19" s="248"/>
      <c r="KEX19" s="75"/>
      <c r="KFA19" s="248"/>
      <c r="KFI19" s="75"/>
      <c r="KFL19" s="248"/>
      <c r="KFT19" s="75"/>
      <c r="KFW19" s="248"/>
      <c r="KGE19" s="75"/>
      <c r="KGH19" s="248"/>
      <c r="KGP19" s="75"/>
      <c r="KGS19" s="248"/>
      <c r="KHA19" s="75"/>
      <c r="KHD19" s="248"/>
      <c r="KHL19" s="75"/>
      <c r="KHO19" s="248"/>
      <c r="KHW19" s="75"/>
      <c r="KHZ19" s="248"/>
      <c r="KIH19" s="75"/>
      <c r="KIK19" s="248"/>
      <c r="KIS19" s="75"/>
      <c r="KIV19" s="248"/>
      <c r="KJD19" s="75"/>
      <c r="KJG19" s="248"/>
      <c r="KJO19" s="75"/>
      <c r="KJR19" s="248"/>
      <c r="KJZ19" s="75"/>
      <c r="KKC19" s="248"/>
      <c r="KKK19" s="75"/>
      <c r="KKN19" s="248"/>
      <c r="KKV19" s="75"/>
      <c r="KKY19" s="248"/>
      <c r="KLG19" s="75"/>
      <c r="KLJ19" s="248"/>
      <c r="KLR19" s="75"/>
      <c r="KLU19" s="248"/>
      <c r="KMC19" s="75"/>
      <c r="KMF19" s="248"/>
      <c r="KMN19" s="75"/>
      <c r="KMQ19" s="248"/>
      <c r="KMY19" s="75"/>
      <c r="KNB19" s="248"/>
      <c r="KNJ19" s="75"/>
      <c r="KNM19" s="248"/>
      <c r="KNU19" s="75"/>
      <c r="KNX19" s="248"/>
      <c r="KOF19" s="75"/>
      <c r="KOI19" s="248"/>
      <c r="KOQ19" s="75"/>
      <c r="KOT19" s="248"/>
      <c r="KPB19" s="75"/>
      <c r="KPE19" s="248"/>
      <c r="KPM19" s="75"/>
      <c r="KPP19" s="248"/>
      <c r="KPX19" s="75"/>
      <c r="KQA19" s="248"/>
      <c r="KQI19" s="75"/>
      <c r="KQL19" s="248"/>
      <c r="KQT19" s="75"/>
      <c r="KQW19" s="248"/>
      <c r="KRE19" s="75"/>
      <c r="KRH19" s="248"/>
      <c r="KRP19" s="75"/>
      <c r="KRS19" s="248"/>
      <c r="KSA19" s="75"/>
      <c r="KSD19" s="248"/>
      <c r="KSL19" s="75"/>
      <c r="KSO19" s="248"/>
      <c r="KSW19" s="75"/>
      <c r="KSZ19" s="248"/>
      <c r="KTH19" s="75"/>
      <c r="KTK19" s="248"/>
      <c r="KTS19" s="75"/>
      <c r="KTV19" s="248"/>
      <c r="KUD19" s="75"/>
      <c r="KUG19" s="248"/>
      <c r="KUO19" s="75"/>
      <c r="KUR19" s="248"/>
      <c r="KUZ19" s="75"/>
      <c r="KVC19" s="248"/>
      <c r="KVK19" s="75"/>
      <c r="KVN19" s="248"/>
      <c r="KVV19" s="75"/>
      <c r="KVY19" s="248"/>
      <c r="KWG19" s="75"/>
      <c r="KWJ19" s="248"/>
      <c r="KWR19" s="75"/>
      <c r="KWU19" s="248"/>
      <c r="KXC19" s="75"/>
      <c r="KXF19" s="248"/>
      <c r="KXN19" s="75"/>
      <c r="KXQ19" s="248"/>
      <c r="KXY19" s="75"/>
      <c r="KYB19" s="248"/>
      <c r="KYJ19" s="75"/>
      <c r="KYM19" s="248"/>
      <c r="KYU19" s="75"/>
      <c r="KYX19" s="248"/>
      <c r="KZF19" s="75"/>
      <c r="KZI19" s="248"/>
      <c r="KZQ19" s="75"/>
      <c r="KZT19" s="248"/>
      <c r="LAB19" s="75"/>
      <c r="LAE19" s="248"/>
      <c r="LAM19" s="75"/>
      <c r="LAP19" s="248"/>
      <c r="LAX19" s="75"/>
      <c r="LBA19" s="248"/>
      <c r="LBI19" s="75"/>
      <c r="LBL19" s="248"/>
      <c r="LBT19" s="75"/>
      <c r="LBW19" s="248"/>
      <c r="LCE19" s="75"/>
      <c r="LCH19" s="248"/>
      <c r="LCP19" s="75"/>
      <c r="LCS19" s="248"/>
      <c r="LDA19" s="75"/>
      <c r="LDD19" s="248"/>
      <c r="LDL19" s="75"/>
      <c r="LDO19" s="248"/>
      <c r="LDW19" s="75"/>
      <c r="LDZ19" s="248"/>
      <c r="LEH19" s="75"/>
      <c r="LEK19" s="248"/>
      <c r="LES19" s="75"/>
      <c r="LEV19" s="248"/>
      <c r="LFD19" s="75"/>
      <c r="LFG19" s="248"/>
      <c r="LFO19" s="75"/>
      <c r="LFR19" s="248"/>
      <c r="LFZ19" s="75"/>
      <c r="LGC19" s="248"/>
      <c r="LGK19" s="75"/>
      <c r="LGN19" s="248"/>
      <c r="LGV19" s="75"/>
      <c r="LGY19" s="248"/>
      <c r="LHG19" s="75"/>
      <c r="LHJ19" s="248"/>
      <c r="LHR19" s="75"/>
      <c r="LHU19" s="248"/>
      <c r="LIC19" s="75"/>
      <c r="LIF19" s="248"/>
      <c r="LIN19" s="75"/>
      <c r="LIQ19" s="248"/>
      <c r="LIY19" s="75"/>
      <c r="LJB19" s="248"/>
      <c r="LJJ19" s="75"/>
      <c r="LJM19" s="248"/>
      <c r="LJU19" s="75"/>
      <c r="LJX19" s="248"/>
      <c r="LKF19" s="75"/>
      <c r="LKI19" s="248"/>
      <c r="LKQ19" s="75"/>
      <c r="LKT19" s="248"/>
      <c r="LLB19" s="75"/>
      <c r="LLE19" s="248"/>
      <c r="LLM19" s="75"/>
      <c r="LLP19" s="248"/>
      <c r="LLX19" s="75"/>
      <c r="LMA19" s="248"/>
      <c r="LMI19" s="75"/>
      <c r="LML19" s="248"/>
      <c r="LMT19" s="75"/>
      <c r="LMW19" s="248"/>
      <c r="LNE19" s="75"/>
      <c r="LNH19" s="248"/>
      <c r="LNP19" s="75"/>
      <c r="LNS19" s="248"/>
      <c r="LOA19" s="75"/>
      <c r="LOD19" s="248"/>
      <c r="LOL19" s="75"/>
      <c r="LOO19" s="248"/>
      <c r="LOW19" s="75"/>
      <c r="LOZ19" s="248"/>
      <c r="LPH19" s="75"/>
      <c r="LPK19" s="248"/>
      <c r="LPS19" s="75"/>
      <c r="LPV19" s="248"/>
      <c r="LQD19" s="75"/>
      <c r="LQG19" s="248"/>
      <c r="LQO19" s="75"/>
      <c r="LQR19" s="248"/>
      <c r="LQZ19" s="75"/>
      <c r="LRC19" s="248"/>
      <c r="LRK19" s="75"/>
      <c r="LRN19" s="248"/>
      <c r="LRV19" s="75"/>
      <c r="LRY19" s="248"/>
      <c r="LSG19" s="75"/>
      <c r="LSJ19" s="248"/>
      <c r="LSR19" s="75"/>
      <c r="LSU19" s="248"/>
      <c r="LTC19" s="75"/>
      <c r="LTF19" s="248"/>
      <c r="LTN19" s="75"/>
      <c r="LTQ19" s="248"/>
      <c r="LTY19" s="75"/>
      <c r="LUB19" s="248"/>
      <c r="LUJ19" s="75"/>
      <c r="LUM19" s="248"/>
      <c r="LUU19" s="75"/>
      <c r="LUX19" s="248"/>
      <c r="LVF19" s="75"/>
      <c r="LVI19" s="248"/>
      <c r="LVQ19" s="75"/>
      <c r="LVT19" s="248"/>
      <c r="LWB19" s="75"/>
      <c r="LWE19" s="248"/>
      <c r="LWM19" s="75"/>
      <c r="LWP19" s="248"/>
      <c r="LWX19" s="75"/>
      <c r="LXA19" s="248"/>
      <c r="LXI19" s="75"/>
      <c r="LXL19" s="248"/>
      <c r="LXT19" s="75"/>
      <c r="LXW19" s="248"/>
      <c r="LYE19" s="75"/>
      <c r="LYH19" s="248"/>
      <c r="LYP19" s="75"/>
      <c r="LYS19" s="248"/>
      <c r="LZA19" s="75"/>
      <c r="LZD19" s="248"/>
      <c r="LZL19" s="75"/>
      <c r="LZO19" s="248"/>
      <c r="LZW19" s="75"/>
      <c r="LZZ19" s="248"/>
      <c r="MAH19" s="75"/>
      <c r="MAK19" s="248"/>
      <c r="MAS19" s="75"/>
      <c r="MAV19" s="248"/>
      <c r="MBD19" s="75"/>
      <c r="MBG19" s="248"/>
      <c r="MBO19" s="75"/>
      <c r="MBR19" s="248"/>
      <c r="MBZ19" s="75"/>
      <c r="MCC19" s="248"/>
      <c r="MCK19" s="75"/>
      <c r="MCN19" s="248"/>
      <c r="MCV19" s="75"/>
      <c r="MCY19" s="248"/>
      <c r="MDG19" s="75"/>
      <c r="MDJ19" s="248"/>
      <c r="MDR19" s="75"/>
      <c r="MDU19" s="248"/>
      <c r="MEC19" s="75"/>
      <c r="MEF19" s="248"/>
      <c r="MEN19" s="75"/>
      <c r="MEQ19" s="248"/>
      <c r="MEY19" s="75"/>
      <c r="MFB19" s="248"/>
      <c r="MFJ19" s="75"/>
      <c r="MFM19" s="248"/>
      <c r="MFU19" s="75"/>
      <c r="MFX19" s="248"/>
      <c r="MGF19" s="75"/>
      <c r="MGI19" s="248"/>
      <c r="MGQ19" s="75"/>
      <c r="MGT19" s="248"/>
      <c r="MHB19" s="75"/>
      <c r="MHE19" s="248"/>
      <c r="MHM19" s="75"/>
      <c r="MHP19" s="248"/>
      <c r="MHX19" s="75"/>
      <c r="MIA19" s="248"/>
      <c r="MII19" s="75"/>
      <c r="MIL19" s="248"/>
      <c r="MIT19" s="75"/>
      <c r="MIW19" s="248"/>
      <c r="MJE19" s="75"/>
      <c r="MJH19" s="248"/>
      <c r="MJP19" s="75"/>
      <c r="MJS19" s="248"/>
      <c r="MKA19" s="75"/>
      <c r="MKD19" s="248"/>
      <c r="MKL19" s="75"/>
      <c r="MKO19" s="248"/>
      <c r="MKW19" s="75"/>
      <c r="MKZ19" s="248"/>
      <c r="MLH19" s="75"/>
      <c r="MLK19" s="248"/>
      <c r="MLS19" s="75"/>
      <c r="MLV19" s="248"/>
      <c r="MMD19" s="75"/>
      <c r="MMG19" s="248"/>
      <c r="MMO19" s="75"/>
      <c r="MMR19" s="248"/>
      <c r="MMZ19" s="75"/>
      <c r="MNC19" s="248"/>
      <c r="MNK19" s="75"/>
      <c r="MNN19" s="248"/>
      <c r="MNV19" s="75"/>
      <c r="MNY19" s="248"/>
      <c r="MOG19" s="75"/>
      <c r="MOJ19" s="248"/>
      <c r="MOR19" s="75"/>
      <c r="MOU19" s="248"/>
      <c r="MPC19" s="75"/>
      <c r="MPF19" s="248"/>
      <c r="MPN19" s="75"/>
      <c r="MPQ19" s="248"/>
      <c r="MPY19" s="75"/>
      <c r="MQB19" s="248"/>
      <c r="MQJ19" s="75"/>
      <c r="MQM19" s="248"/>
      <c r="MQU19" s="75"/>
      <c r="MQX19" s="248"/>
      <c r="MRF19" s="75"/>
      <c r="MRI19" s="248"/>
      <c r="MRQ19" s="75"/>
      <c r="MRT19" s="248"/>
      <c r="MSB19" s="75"/>
      <c r="MSE19" s="248"/>
      <c r="MSM19" s="75"/>
      <c r="MSP19" s="248"/>
      <c r="MSX19" s="75"/>
      <c r="MTA19" s="248"/>
      <c r="MTI19" s="75"/>
      <c r="MTL19" s="248"/>
      <c r="MTT19" s="75"/>
      <c r="MTW19" s="248"/>
      <c r="MUE19" s="75"/>
      <c r="MUH19" s="248"/>
      <c r="MUP19" s="75"/>
      <c r="MUS19" s="248"/>
      <c r="MVA19" s="75"/>
      <c r="MVD19" s="248"/>
      <c r="MVL19" s="75"/>
      <c r="MVO19" s="248"/>
      <c r="MVW19" s="75"/>
      <c r="MVZ19" s="248"/>
      <c r="MWH19" s="75"/>
      <c r="MWK19" s="248"/>
      <c r="MWS19" s="75"/>
      <c r="MWV19" s="248"/>
      <c r="MXD19" s="75"/>
      <c r="MXG19" s="248"/>
      <c r="MXO19" s="75"/>
      <c r="MXR19" s="248"/>
      <c r="MXZ19" s="75"/>
      <c r="MYC19" s="248"/>
      <c r="MYK19" s="75"/>
      <c r="MYN19" s="248"/>
      <c r="MYV19" s="75"/>
      <c r="MYY19" s="248"/>
      <c r="MZG19" s="75"/>
      <c r="MZJ19" s="248"/>
      <c r="MZR19" s="75"/>
      <c r="MZU19" s="248"/>
      <c r="NAC19" s="75"/>
      <c r="NAF19" s="248"/>
      <c r="NAN19" s="75"/>
      <c r="NAQ19" s="248"/>
      <c r="NAY19" s="75"/>
      <c r="NBB19" s="248"/>
      <c r="NBJ19" s="75"/>
      <c r="NBM19" s="248"/>
      <c r="NBU19" s="75"/>
      <c r="NBX19" s="248"/>
      <c r="NCF19" s="75"/>
      <c r="NCI19" s="248"/>
      <c r="NCQ19" s="75"/>
      <c r="NCT19" s="248"/>
      <c r="NDB19" s="75"/>
      <c r="NDE19" s="248"/>
      <c r="NDM19" s="75"/>
      <c r="NDP19" s="248"/>
      <c r="NDX19" s="75"/>
      <c r="NEA19" s="248"/>
      <c r="NEI19" s="75"/>
      <c r="NEL19" s="248"/>
      <c r="NET19" s="75"/>
      <c r="NEW19" s="248"/>
      <c r="NFE19" s="75"/>
      <c r="NFH19" s="248"/>
      <c r="NFP19" s="75"/>
      <c r="NFS19" s="248"/>
      <c r="NGA19" s="75"/>
      <c r="NGD19" s="248"/>
      <c r="NGL19" s="75"/>
      <c r="NGO19" s="248"/>
      <c r="NGW19" s="75"/>
      <c r="NGZ19" s="248"/>
      <c r="NHH19" s="75"/>
      <c r="NHK19" s="248"/>
      <c r="NHS19" s="75"/>
      <c r="NHV19" s="248"/>
      <c r="NID19" s="75"/>
      <c r="NIG19" s="248"/>
      <c r="NIO19" s="75"/>
      <c r="NIR19" s="248"/>
      <c r="NIZ19" s="75"/>
      <c r="NJC19" s="248"/>
      <c r="NJK19" s="75"/>
      <c r="NJN19" s="248"/>
      <c r="NJV19" s="75"/>
      <c r="NJY19" s="248"/>
      <c r="NKG19" s="75"/>
      <c r="NKJ19" s="248"/>
      <c r="NKR19" s="75"/>
      <c r="NKU19" s="248"/>
      <c r="NLC19" s="75"/>
      <c r="NLF19" s="248"/>
      <c r="NLN19" s="75"/>
      <c r="NLQ19" s="248"/>
      <c r="NLY19" s="75"/>
      <c r="NMB19" s="248"/>
      <c r="NMJ19" s="75"/>
      <c r="NMM19" s="248"/>
      <c r="NMU19" s="75"/>
      <c r="NMX19" s="248"/>
      <c r="NNF19" s="75"/>
      <c r="NNI19" s="248"/>
      <c r="NNQ19" s="75"/>
      <c r="NNT19" s="248"/>
      <c r="NOB19" s="75"/>
      <c r="NOE19" s="248"/>
      <c r="NOM19" s="75"/>
      <c r="NOP19" s="248"/>
      <c r="NOX19" s="75"/>
      <c r="NPA19" s="248"/>
      <c r="NPI19" s="75"/>
      <c r="NPL19" s="248"/>
      <c r="NPT19" s="75"/>
      <c r="NPW19" s="248"/>
      <c r="NQE19" s="75"/>
      <c r="NQH19" s="248"/>
      <c r="NQP19" s="75"/>
      <c r="NQS19" s="248"/>
      <c r="NRA19" s="75"/>
      <c r="NRD19" s="248"/>
      <c r="NRL19" s="75"/>
      <c r="NRO19" s="248"/>
      <c r="NRW19" s="75"/>
      <c r="NRZ19" s="248"/>
      <c r="NSH19" s="75"/>
      <c r="NSK19" s="248"/>
      <c r="NSS19" s="75"/>
      <c r="NSV19" s="248"/>
      <c r="NTD19" s="75"/>
      <c r="NTG19" s="248"/>
      <c r="NTO19" s="75"/>
      <c r="NTR19" s="248"/>
      <c r="NTZ19" s="75"/>
      <c r="NUC19" s="248"/>
      <c r="NUK19" s="75"/>
      <c r="NUN19" s="248"/>
      <c r="NUV19" s="75"/>
      <c r="NUY19" s="248"/>
      <c r="NVG19" s="75"/>
      <c r="NVJ19" s="248"/>
      <c r="NVR19" s="75"/>
      <c r="NVU19" s="248"/>
      <c r="NWC19" s="75"/>
      <c r="NWF19" s="248"/>
      <c r="NWN19" s="75"/>
      <c r="NWQ19" s="248"/>
      <c r="NWY19" s="75"/>
      <c r="NXB19" s="248"/>
      <c r="NXJ19" s="75"/>
      <c r="NXM19" s="248"/>
      <c r="NXU19" s="75"/>
      <c r="NXX19" s="248"/>
      <c r="NYF19" s="75"/>
      <c r="NYI19" s="248"/>
      <c r="NYQ19" s="75"/>
      <c r="NYT19" s="248"/>
      <c r="NZB19" s="75"/>
      <c r="NZE19" s="248"/>
      <c r="NZM19" s="75"/>
      <c r="NZP19" s="248"/>
      <c r="NZX19" s="75"/>
      <c r="OAA19" s="248"/>
      <c r="OAI19" s="75"/>
      <c r="OAL19" s="248"/>
      <c r="OAT19" s="75"/>
      <c r="OAW19" s="248"/>
      <c r="OBE19" s="75"/>
      <c r="OBH19" s="248"/>
      <c r="OBP19" s="75"/>
      <c r="OBS19" s="248"/>
      <c r="OCA19" s="75"/>
      <c r="OCD19" s="248"/>
      <c r="OCL19" s="75"/>
      <c r="OCO19" s="248"/>
      <c r="OCW19" s="75"/>
      <c r="OCZ19" s="248"/>
      <c r="ODH19" s="75"/>
      <c r="ODK19" s="248"/>
      <c r="ODS19" s="75"/>
      <c r="ODV19" s="248"/>
      <c r="OED19" s="75"/>
      <c r="OEG19" s="248"/>
      <c r="OEO19" s="75"/>
      <c r="OER19" s="248"/>
      <c r="OEZ19" s="75"/>
      <c r="OFC19" s="248"/>
      <c r="OFK19" s="75"/>
      <c r="OFN19" s="248"/>
      <c r="OFV19" s="75"/>
      <c r="OFY19" s="248"/>
      <c r="OGG19" s="75"/>
      <c r="OGJ19" s="248"/>
      <c r="OGR19" s="75"/>
      <c r="OGU19" s="248"/>
      <c r="OHC19" s="75"/>
      <c r="OHF19" s="248"/>
      <c r="OHN19" s="75"/>
      <c r="OHQ19" s="248"/>
      <c r="OHY19" s="75"/>
      <c r="OIB19" s="248"/>
      <c r="OIJ19" s="75"/>
      <c r="OIM19" s="248"/>
      <c r="OIU19" s="75"/>
      <c r="OIX19" s="248"/>
      <c r="OJF19" s="75"/>
      <c r="OJI19" s="248"/>
      <c r="OJQ19" s="75"/>
      <c r="OJT19" s="248"/>
      <c r="OKB19" s="75"/>
      <c r="OKE19" s="248"/>
      <c r="OKM19" s="75"/>
      <c r="OKP19" s="248"/>
      <c r="OKX19" s="75"/>
      <c r="OLA19" s="248"/>
      <c r="OLI19" s="75"/>
      <c r="OLL19" s="248"/>
      <c r="OLT19" s="75"/>
      <c r="OLW19" s="248"/>
      <c r="OME19" s="75"/>
      <c r="OMH19" s="248"/>
      <c r="OMP19" s="75"/>
      <c r="OMS19" s="248"/>
      <c r="ONA19" s="75"/>
      <c r="OND19" s="248"/>
      <c r="ONL19" s="75"/>
      <c r="ONO19" s="248"/>
      <c r="ONW19" s="75"/>
      <c r="ONZ19" s="248"/>
      <c r="OOH19" s="75"/>
      <c r="OOK19" s="248"/>
      <c r="OOS19" s="75"/>
      <c r="OOV19" s="248"/>
      <c r="OPD19" s="75"/>
      <c r="OPG19" s="248"/>
      <c r="OPO19" s="75"/>
      <c r="OPR19" s="248"/>
      <c r="OPZ19" s="75"/>
      <c r="OQC19" s="248"/>
      <c r="OQK19" s="75"/>
      <c r="OQN19" s="248"/>
      <c r="OQV19" s="75"/>
      <c r="OQY19" s="248"/>
      <c r="ORG19" s="75"/>
      <c r="ORJ19" s="248"/>
      <c r="ORR19" s="75"/>
      <c r="ORU19" s="248"/>
      <c r="OSC19" s="75"/>
      <c r="OSF19" s="248"/>
      <c r="OSN19" s="75"/>
      <c r="OSQ19" s="248"/>
      <c r="OSY19" s="75"/>
      <c r="OTB19" s="248"/>
      <c r="OTJ19" s="75"/>
      <c r="OTM19" s="248"/>
      <c r="OTU19" s="75"/>
      <c r="OTX19" s="248"/>
      <c r="OUF19" s="75"/>
      <c r="OUI19" s="248"/>
      <c r="OUQ19" s="75"/>
      <c r="OUT19" s="248"/>
      <c r="OVB19" s="75"/>
      <c r="OVE19" s="248"/>
      <c r="OVM19" s="75"/>
      <c r="OVP19" s="248"/>
      <c r="OVX19" s="75"/>
      <c r="OWA19" s="248"/>
      <c r="OWI19" s="75"/>
      <c r="OWL19" s="248"/>
      <c r="OWT19" s="75"/>
      <c r="OWW19" s="248"/>
      <c r="OXE19" s="75"/>
      <c r="OXH19" s="248"/>
      <c r="OXP19" s="75"/>
      <c r="OXS19" s="248"/>
      <c r="OYA19" s="75"/>
      <c r="OYD19" s="248"/>
      <c r="OYL19" s="75"/>
      <c r="OYO19" s="248"/>
      <c r="OYW19" s="75"/>
      <c r="OYZ19" s="248"/>
      <c r="OZH19" s="75"/>
      <c r="OZK19" s="248"/>
      <c r="OZS19" s="75"/>
      <c r="OZV19" s="248"/>
      <c r="PAD19" s="75"/>
      <c r="PAG19" s="248"/>
      <c r="PAO19" s="75"/>
      <c r="PAR19" s="248"/>
      <c r="PAZ19" s="75"/>
      <c r="PBC19" s="248"/>
      <c r="PBK19" s="75"/>
      <c r="PBN19" s="248"/>
      <c r="PBV19" s="75"/>
      <c r="PBY19" s="248"/>
      <c r="PCG19" s="75"/>
      <c r="PCJ19" s="248"/>
      <c r="PCR19" s="75"/>
      <c r="PCU19" s="248"/>
      <c r="PDC19" s="75"/>
      <c r="PDF19" s="248"/>
      <c r="PDN19" s="75"/>
      <c r="PDQ19" s="248"/>
      <c r="PDY19" s="75"/>
      <c r="PEB19" s="248"/>
      <c r="PEJ19" s="75"/>
      <c r="PEM19" s="248"/>
      <c r="PEU19" s="75"/>
      <c r="PEX19" s="248"/>
      <c r="PFF19" s="75"/>
      <c r="PFI19" s="248"/>
      <c r="PFQ19" s="75"/>
      <c r="PFT19" s="248"/>
      <c r="PGB19" s="75"/>
      <c r="PGE19" s="248"/>
      <c r="PGM19" s="75"/>
      <c r="PGP19" s="248"/>
      <c r="PGX19" s="75"/>
      <c r="PHA19" s="248"/>
      <c r="PHI19" s="75"/>
      <c r="PHL19" s="248"/>
      <c r="PHT19" s="75"/>
      <c r="PHW19" s="248"/>
      <c r="PIE19" s="75"/>
      <c r="PIH19" s="248"/>
      <c r="PIP19" s="75"/>
      <c r="PIS19" s="248"/>
      <c r="PJA19" s="75"/>
      <c r="PJD19" s="248"/>
      <c r="PJL19" s="75"/>
      <c r="PJO19" s="248"/>
      <c r="PJW19" s="75"/>
      <c r="PJZ19" s="248"/>
      <c r="PKH19" s="75"/>
      <c r="PKK19" s="248"/>
      <c r="PKS19" s="75"/>
      <c r="PKV19" s="248"/>
      <c r="PLD19" s="75"/>
      <c r="PLG19" s="248"/>
      <c r="PLO19" s="75"/>
      <c r="PLR19" s="248"/>
      <c r="PLZ19" s="75"/>
      <c r="PMC19" s="248"/>
      <c r="PMK19" s="75"/>
      <c r="PMN19" s="248"/>
      <c r="PMV19" s="75"/>
      <c r="PMY19" s="248"/>
      <c r="PNG19" s="75"/>
      <c r="PNJ19" s="248"/>
      <c r="PNR19" s="75"/>
      <c r="PNU19" s="248"/>
      <c r="POC19" s="75"/>
      <c r="POF19" s="248"/>
      <c r="PON19" s="75"/>
      <c r="POQ19" s="248"/>
      <c r="POY19" s="75"/>
      <c r="PPB19" s="248"/>
      <c r="PPJ19" s="75"/>
      <c r="PPM19" s="248"/>
      <c r="PPU19" s="75"/>
      <c r="PPX19" s="248"/>
      <c r="PQF19" s="75"/>
      <c r="PQI19" s="248"/>
      <c r="PQQ19" s="75"/>
      <c r="PQT19" s="248"/>
      <c r="PRB19" s="75"/>
      <c r="PRE19" s="248"/>
      <c r="PRM19" s="75"/>
      <c r="PRP19" s="248"/>
      <c r="PRX19" s="75"/>
      <c r="PSA19" s="248"/>
      <c r="PSI19" s="75"/>
      <c r="PSL19" s="248"/>
      <c r="PST19" s="75"/>
      <c r="PSW19" s="248"/>
      <c r="PTE19" s="75"/>
      <c r="PTH19" s="248"/>
      <c r="PTP19" s="75"/>
      <c r="PTS19" s="248"/>
      <c r="PUA19" s="75"/>
      <c r="PUD19" s="248"/>
      <c r="PUL19" s="75"/>
      <c r="PUO19" s="248"/>
      <c r="PUW19" s="75"/>
      <c r="PUZ19" s="248"/>
      <c r="PVH19" s="75"/>
      <c r="PVK19" s="248"/>
      <c r="PVS19" s="75"/>
      <c r="PVV19" s="248"/>
      <c r="PWD19" s="75"/>
      <c r="PWG19" s="248"/>
      <c r="PWO19" s="75"/>
      <c r="PWR19" s="248"/>
      <c r="PWZ19" s="75"/>
      <c r="PXC19" s="248"/>
      <c r="PXK19" s="75"/>
      <c r="PXN19" s="248"/>
      <c r="PXV19" s="75"/>
      <c r="PXY19" s="248"/>
      <c r="PYG19" s="75"/>
      <c r="PYJ19" s="248"/>
      <c r="PYR19" s="75"/>
      <c r="PYU19" s="248"/>
      <c r="PZC19" s="75"/>
      <c r="PZF19" s="248"/>
      <c r="PZN19" s="75"/>
      <c r="PZQ19" s="248"/>
      <c r="PZY19" s="75"/>
      <c r="QAB19" s="248"/>
      <c r="QAJ19" s="75"/>
      <c r="QAM19" s="248"/>
      <c r="QAU19" s="75"/>
      <c r="QAX19" s="248"/>
      <c r="QBF19" s="75"/>
      <c r="QBI19" s="248"/>
      <c r="QBQ19" s="75"/>
      <c r="QBT19" s="248"/>
      <c r="QCB19" s="75"/>
      <c r="QCE19" s="248"/>
      <c r="QCM19" s="75"/>
      <c r="QCP19" s="248"/>
      <c r="QCX19" s="75"/>
      <c r="QDA19" s="248"/>
      <c r="QDI19" s="75"/>
      <c r="QDL19" s="248"/>
      <c r="QDT19" s="75"/>
      <c r="QDW19" s="248"/>
      <c r="QEE19" s="75"/>
      <c r="QEH19" s="248"/>
      <c r="QEP19" s="75"/>
      <c r="QES19" s="248"/>
      <c r="QFA19" s="75"/>
      <c r="QFD19" s="248"/>
      <c r="QFL19" s="75"/>
      <c r="QFO19" s="248"/>
      <c r="QFW19" s="75"/>
      <c r="QFZ19" s="248"/>
      <c r="QGH19" s="75"/>
      <c r="QGK19" s="248"/>
      <c r="QGS19" s="75"/>
      <c r="QGV19" s="248"/>
      <c r="QHD19" s="75"/>
      <c r="QHG19" s="248"/>
      <c r="QHO19" s="75"/>
      <c r="QHR19" s="248"/>
      <c r="QHZ19" s="75"/>
      <c r="QIC19" s="248"/>
      <c r="QIK19" s="75"/>
      <c r="QIN19" s="248"/>
      <c r="QIV19" s="75"/>
      <c r="QIY19" s="248"/>
      <c r="QJG19" s="75"/>
      <c r="QJJ19" s="248"/>
      <c r="QJR19" s="75"/>
      <c r="QJU19" s="248"/>
      <c r="QKC19" s="75"/>
      <c r="QKF19" s="248"/>
      <c r="QKN19" s="75"/>
      <c r="QKQ19" s="248"/>
      <c r="QKY19" s="75"/>
      <c r="QLB19" s="248"/>
      <c r="QLJ19" s="75"/>
      <c r="QLM19" s="248"/>
      <c r="QLU19" s="75"/>
      <c r="QLX19" s="248"/>
      <c r="QMF19" s="75"/>
      <c r="QMI19" s="248"/>
      <c r="QMQ19" s="75"/>
      <c r="QMT19" s="248"/>
      <c r="QNB19" s="75"/>
      <c r="QNE19" s="248"/>
      <c r="QNM19" s="75"/>
      <c r="QNP19" s="248"/>
      <c r="QNX19" s="75"/>
      <c r="QOA19" s="248"/>
      <c r="QOI19" s="75"/>
      <c r="QOL19" s="248"/>
      <c r="QOT19" s="75"/>
      <c r="QOW19" s="248"/>
      <c r="QPE19" s="75"/>
      <c r="QPH19" s="248"/>
      <c r="QPP19" s="75"/>
      <c r="QPS19" s="248"/>
      <c r="QQA19" s="75"/>
      <c r="QQD19" s="248"/>
      <c r="QQL19" s="75"/>
      <c r="QQO19" s="248"/>
      <c r="QQW19" s="75"/>
      <c r="QQZ19" s="248"/>
      <c r="QRH19" s="75"/>
      <c r="QRK19" s="248"/>
      <c r="QRS19" s="75"/>
      <c r="QRV19" s="248"/>
      <c r="QSD19" s="75"/>
      <c r="QSG19" s="248"/>
      <c r="QSO19" s="75"/>
      <c r="QSR19" s="248"/>
      <c r="QSZ19" s="75"/>
      <c r="QTC19" s="248"/>
      <c r="QTK19" s="75"/>
      <c r="QTN19" s="248"/>
      <c r="QTV19" s="75"/>
      <c r="QTY19" s="248"/>
      <c r="QUG19" s="75"/>
      <c r="QUJ19" s="248"/>
      <c r="QUR19" s="75"/>
      <c r="QUU19" s="248"/>
      <c r="QVC19" s="75"/>
      <c r="QVF19" s="248"/>
      <c r="QVN19" s="75"/>
      <c r="QVQ19" s="248"/>
      <c r="QVY19" s="75"/>
      <c r="QWB19" s="248"/>
      <c r="QWJ19" s="75"/>
      <c r="QWM19" s="248"/>
      <c r="QWU19" s="75"/>
      <c r="QWX19" s="248"/>
      <c r="QXF19" s="75"/>
      <c r="QXI19" s="248"/>
      <c r="QXQ19" s="75"/>
      <c r="QXT19" s="248"/>
      <c r="QYB19" s="75"/>
      <c r="QYE19" s="248"/>
      <c r="QYM19" s="75"/>
      <c r="QYP19" s="248"/>
      <c r="QYX19" s="75"/>
      <c r="QZA19" s="248"/>
      <c r="QZI19" s="75"/>
      <c r="QZL19" s="248"/>
      <c r="QZT19" s="75"/>
      <c r="QZW19" s="248"/>
      <c r="RAE19" s="75"/>
      <c r="RAH19" s="248"/>
      <c r="RAP19" s="75"/>
      <c r="RAS19" s="248"/>
      <c r="RBA19" s="75"/>
      <c r="RBD19" s="248"/>
      <c r="RBL19" s="75"/>
      <c r="RBO19" s="248"/>
      <c r="RBW19" s="75"/>
      <c r="RBZ19" s="248"/>
      <c r="RCH19" s="75"/>
      <c r="RCK19" s="248"/>
      <c r="RCS19" s="75"/>
      <c r="RCV19" s="248"/>
      <c r="RDD19" s="75"/>
      <c r="RDG19" s="248"/>
      <c r="RDO19" s="75"/>
      <c r="RDR19" s="248"/>
      <c r="RDZ19" s="75"/>
      <c r="REC19" s="248"/>
      <c r="REK19" s="75"/>
      <c r="REN19" s="248"/>
      <c r="REV19" s="75"/>
      <c r="REY19" s="248"/>
      <c r="RFG19" s="75"/>
      <c r="RFJ19" s="248"/>
      <c r="RFR19" s="75"/>
      <c r="RFU19" s="248"/>
      <c r="RGC19" s="75"/>
      <c r="RGF19" s="248"/>
      <c r="RGN19" s="75"/>
      <c r="RGQ19" s="248"/>
      <c r="RGY19" s="75"/>
      <c r="RHB19" s="248"/>
      <c r="RHJ19" s="75"/>
      <c r="RHM19" s="248"/>
      <c r="RHU19" s="75"/>
      <c r="RHX19" s="248"/>
      <c r="RIF19" s="75"/>
      <c r="RII19" s="248"/>
      <c r="RIQ19" s="75"/>
      <c r="RIT19" s="248"/>
      <c r="RJB19" s="75"/>
      <c r="RJE19" s="248"/>
      <c r="RJM19" s="75"/>
      <c r="RJP19" s="248"/>
      <c r="RJX19" s="75"/>
      <c r="RKA19" s="248"/>
      <c r="RKI19" s="75"/>
      <c r="RKL19" s="248"/>
      <c r="RKT19" s="75"/>
      <c r="RKW19" s="248"/>
      <c r="RLE19" s="75"/>
      <c r="RLH19" s="248"/>
      <c r="RLP19" s="75"/>
      <c r="RLS19" s="248"/>
      <c r="RMA19" s="75"/>
      <c r="RMD19" s="248"/>
      <c r="RML19" s="75"/>
      <c r="RMO19" s="248"/>
      <c r="RMW19" s="75"/>
      <c r="RMZ19" s="248"/>
      <c r="RNH19" s="75"/>
      <c r="RNK19" s="248"/>
      <c r="RNS19" s="75"/>
      <c r="RNV19" s="248"/>
      <c r="ROD19" s="75"/>
      <c r="ROG19" s="248"/>
      <c r="ROO19" s="75"/>
      <c r="ROR19" s="248"/>
      <c r="ROZ19" s="75"/>
      <c r="RPC19" s="248"/>
      <c r="RPK19" s="75"/>
      <c r="RPN19" s="248"/>
      <c r="RPV19" s="75"/>
      <c r="RPY19" s="248"/>
      <c r="RQG19" s="75"/>
      <c r="RQJ19" s="248"/>
      <c r="RQR19" s="75"/>
      <c r="RQU19" s="248"/>
      <c r="RRC19" s="75"/>
      <c r="RRF19" s="248"/>
      <c r="RRN19" s="75"/>
      <c r="RRQ19" s="248"/>
      <c r="RRY19" s="75"/>
      <c r="RSB19" s="248"/>
      <c r="RSJ19" s="75"/>
      <c r="RSM19" s="248"/>
      <c r="RSU19" s="75"/>
      <c r="RSX19" s="248"/>
      <c r="RTF19" s="75"/>
      <c r="RTI19" s="248"/>
      <c r="RTQ19" s="75"/>
      <c r="RTT19" s="248"/>
      <c r="RUB19" s="75"/>
      <c r="RUE19" s="248"/>
      <c r="RUM19" s="75"/>
      <c r="RUP19" s="248"/>
      <c r="RUX19" s="75"/>
      <c r="RVA19" s="248"/>
      <c r="RVI19" s="75"/>
      <c r="RVL19" s="248"/>
      <c r="RVT19" s="75"/>
      <c r="RVW19" s="248"/>
      <c r="RWE19" s="75"/>
      <c r="RWH19" s="248"/>
      <c r="RWP19" s="75"/>
      <c r="RWS19" s="248"/>
      <c r="RXA19" s="75"/>
      <c r="RXD19" s="248"/>
      <c r="RXL19" s="75"/>
      <c r="RXO19" s="248"/>
      <c r="RXW19" s="75"/>
      <c r="RXZ19" s="248"/>
      <c r="RYH19" s="75"/>
      <c r="RYK19" s="248"/>
      <c r="RYS19" s="75"/>
      <c r="RYV19" s="248"/>
      <c r="RZD19" s="75"/>
      <c r="RZG19" s="248"/>
      <c r="RZO19" s="75"/>
      <c r="RZR19" s="248"/>
      <c r="RZZ19" s="75"/>
      <c r="SAC19" s="248"/>
      <c r="SAK19" s="75"/>
      <c r="SAN19" s="248"/>
      <c r="SAV19" s="75"/>
      <c r="SAY19" s="248"/>
      <c r="SBG19" s="75"/>
      <c r="SBJ19" s="248"/>
      <c r="SBR19" s="75"/>
      <c r="SBU19" s="248"/>
      <c r="SCC19" s="75"/>
      <c r="SCF19" s="248"/>
      <c r="SCN19" s="75"/>
      <c r="SCQ19" s="248"/>
      <c r="SCY19" s="75"/>
      <c r="SDB19" s="248"/>
      <c r="SDJ19" s="75"/>
      <c r="SDM19" s="248"/>
      <c r="SDU19" s="75"/>
      <c r="SDX19" s="248"/>
      <c r="SEF19" s="75"/>
      <c r="SEI19" s="248"/>
      <c r="SEQ19" s="75"/>
      <c r="SET19" s="248"/>
      <c r="SFB19" s="75"/>
      <c r="SFE19" s="248"/>
      <c r="SFM19" s="75"/>
      <c r="SFP19" s="248"/>
      <c r="SFX19" s="75"/>
      <c r="SGA19" s="248"/>
      <c r="SGI19" s="75"/>
      <c r="SGL19" s="248"/>
      <c r="SGT19" s="75"/>
      <c r="SGW19" s="248"/>
      <c r="SHE19" s="75"/>
      <c r="SHH19" s="248"/>
      <c r="SHP19" s="75"/>
      <c r="SHS19" s="248"/>
      <c r="SIA19" s="75"/>
      <c r="SID19" s="248"/>
      <c r="SIL19" s="75"/>
      <c r="SIO19" s="248"/>
      <c r="SIW19" s="75"/>
      <c r="SIZ19" s="248"/>
      <c r="SJH19" s="75"/>
      <c r="SJK19" s="248"/>
      <c r="SJS19" s="75"/>
      <c r="SJV19" s="248"/>
      <c r="SKD19" s="75"/>
      <c r="SKG19" s="248"/>
      <c r="SKO19" s="75"/>
      <c r="SKR19" s="248"/>
      <c r="SKZ19" s="75"/>
      <c r="SLC19" s="248"/>
      <c r="SLK19" s="75"/>
      <c r="SLN19" s="248"/>
      <c r="SLV19" s="75"/>
      <c r="SLY19" s="248"/>
      <c r="SMG19" s="75"/>
      <c r="SMJ19" s="248"/>
      <c r="SMR19" s="75"/>
      <c r="SMU19" s="248"/>
      <c r="SNC19" s="75"/>
      <c r="SNF19" s="248"/>
      <c r="SNN19" s="75"/>
      <c r="SNQ19" s="248"/>
      <c r="SNY19" s="75"/>
      <c r="SOB19" s="248"/>
      <c r="SOJ19" s="75"/>
      <c r="SOM19" s="248"/>
      <c r="SOU19" s="75"/>
      <c r="SOX19" s="248"/>
      <c r="SPF19" s="75"/>
      <c r="SPI19" s="248"/>
      <c r="SPQ19" s="75"/>
      <c r="SPT19" s="248"/>
      <c r="SQB19" s="75"/>
      <c r="SQE19" s="248"/>
      <c r="SQM19" s="75"/>
      <c r="SQP19" s="248"/>
      <c r="SQX19" s="75"/>
      <c r="SRA19" s="248"/>
      <c r="SRI19" s="75"/>
      <c r="SRL19" s="248"/>
      <c r="SRT19" s="75"/>
      <c r="SRW19" s="248"/>
      <c r="SSE19" s="75"/>
      <c r="SSH19" s="248"/>
      <c r="SSP19" s="75"/>
      <c r="SSS19" s="248"/>
      <c r="STA19" s="75"/>
      <c r="STD19" s="248"/>
      <c r="STL19" s="75"/>
      <c r="STO19" s="248"/>
      <c r="STW19" s="75"/>
      <c r="STZ19" s="248"/>
      <c r="SUH19" s="75"/>
      <c r="SUK19" s="248"/>
      <c r="SUS19" s="75"/>
      <c r="SUV19" s="248"/>
      <c r="SVD19" s="75"/>
      <c r="SVG19" s="248"/>
      <c r="SVO19" s="75"/>
      <c r="SVR19" s="248"/>
      <c r="SVZ19" s="75"/>
      <c r="SWC19" s="248"/>
      <c r="SWK19" s="75"/>
      <c r="SWN19" s="248"/>
      <c r="SWV19" s="75"/>
      <c r="SWY19" s="248"/>
      <c r="SXG19" s="75"/>
      <c r="SXJ19" s="248"/>
      <c r="SXR19" s="75"/>
      <c r="SXU19" s="248"/>
      <c r="SYC19" s="75"/>
      <c r="SYF19" s="248"/>
      <c r="SYN19" s="75"/>
      <c r="SYQ19" s="248"/>
      <c r="SYY19" s="75"/>
      <c r="SZB19" s="248"/>
      <c r="SZJ19" s="75"/>
      <c r="SZM19" s="248"/>
      <c r="SZU19" s="75"/>
      <c r="SZX19" s="248"/>
      <c r="TAF19" s="75"/>
      <c r="TAI19" s="248"/>
      <c r="TAQ19" s="75"/>
      <c r="TAT19" s="248"/>
      <c r="TBB19" s="75"/>
      <c r="TBE19" s="248"/>
      <c r="TBM19" s="75"/>
      <c r="TBP19" s="248"/>
      <c r="TBX19" s="75"/>
      <c r="TCA19" s="248"/>
      <c r="TCI19" s="75"/>
      <c r="TCL19" s="248"/>
      <c r="TCT19" s="75"/>
      <c r="TCW19" s="248"/>
      <c r="TDE19" s="75"/>
      <c r="TDH19" s="248"/>
      <c r="TDP19" s="75"/>
      <c r="TDS19" s="248"/>
      <c r="TEA19" s="75"/>
      <c r="TED19" s="248"/>
      <c r="TEL19" s="75"/>
      <c r="TEO19" s="248"/>
      <c r="TEW19" s="75"/>
      <c r="TEZ19" s="248"/>
      <c r="TFH19" s="75"/>
      <c r="TFK19" s="248"/>
      <c r="TFS19" s="75"/>
      <c r="TFV19" s="248"/>
      <c r="TGD19" s="75"/>
      <c r="TGG19" s="248"/>
      <c r="TGO19" s="75"/>
      <c r="TGR19" s="248"/>
      <c r="TGZ19" s="75"/>
      <c r="THC19" s="248"/>
      <c r="THK19" s="75"/>
      <c r="THN19" s="248"/>
      <c r="THV19" s="75"/>
      <c r="THY19" s="248"/>
      <c r="TIG19" s="75"/>
      <c r="TIJ19" s="248"/>
      <c r="TIR19" s="75"/>
      <c r="TIU19" s="248"/>
      <c r="TJC19" s="75"/>
      <c r="TJF19" s="248"/>
      <c r="TJN19" s="75"/>
      <c r="TJQ19" s="248"/>
      <c r="TJY19" s="75"/>
      <c r="TKB19" s="248"/>
      <c r="TKJ19" s="75"/>
      <c r="TKM19" s="248"/>
      <c r="TKU19" s="75"/>
      <c r="TKX19" s="248"/>
      <c r="TLF19" s="75"/>
      <c r="TLI19" s="248"/>
      <c r="TLQ19" s="75"/>
      <c r="TLT19" s="248"/>
      <c r="TMB19" s="75"/>
      <c r="TME19" s="248"/>
      <c r="TMM19" s="75"/>
      <c r="TMP19" s="248"/>
      <c r="TMX19" s="75"/>
      <c r="TNA19" s="248"/>
      <c r="TNI19" s="75"/>
      <c r="TNL19" s="248"/>
      <c r="TNT19" s="75"/>
      <c r="TNW19" s="248"/>
      <c r="TOE19" s="75"/>
      <c r="TOH19" s="248"/>
      <c r="TOP19" s="75"/>
      <c r="TOS19" s="248"/>
      <c r="TPA19" s="75"/>
      <c r="TPD19" s="248"/>
      <c r="TPL19" s="75"/>
      <c r="TPO19" s="248"/>
      <c r="TPW19" s="75"/>
      <c r="TPZ19" s="248"/>
      <c r="TQH19" s="75"/>
      <c r="TQK19" s="248"/>
      <c r="TQS19" s="75"/>
      <c r="TQV19" s="248"/>
      <c r="TRD19" s="75"/>
      <c r="TRG19" s="248"/>
      <c r="TRO19" s="75"/>
      <c r="TRR19" s="248"/>
      <c r="TRZ19" s="75"/>
      <c r="TSC19" s="248"/>
      <c r="TSK19" s="75"/>
      <c r="TSN19" s="248"/>
      <c r="TSV19" s="75"/>
      <c r="TSY19" s="248"/>
      <c r="TTG19" s="75"/>
      <c r="TTJ19" s="248"/>
      <c r="TTR19" s="75"/>
      <c r="TTU19" s="248"/>
      <c r="TUC19" s="75"/>
      <c r="TUF19" s="248"/>
      <c r="TUN19" s="75"/>
      <c r="TUQ19" s="248"/>
      <c r="TUY19" s="75"/>
      <c r="TVB19" s="248"/>
      <c r="TVJ19" s="75"/>
      <c r="TVM19" s="248"/>
      <c r="TVU19" s="75"/>
      <c r="TVX19" s="248"/>
      <c r="TWF19" s="75"/>
      <c r="TWI19" s="248"/>
      <c r="TWQ19" s="75"/>
      <c r="TWT19" s="248"/>
      <c r="TXB19" s="75"/>
      <c r="TXE19" s="248"/>
      <c r="TXM19" s="75"/>
      <c r="TXP19" s="248"/>
      <c r="TXX19" s="75"/>
      <c r="TYA19" s="248"/>
      <c r="TYI19" s="75"/>
      <c r="TYL19" s="248"/>
      <c r="TYT19" s="75"/>
      <c r="TYW19" s="248"/>
      <c r="TZE19" s="75"/>
      <c r="TZH19" s="248"/>
      <c r="TZP19" s="75"/>
      <c r="TZS19" s="248"/>
      <c r="UAA19" s="75"/>
      <c r="UAD19" s="248"/>
      <c r="UAL19" s="75"/>
      <c r="UAO19" s="248"/>
      <c r="UAW19" s="75"/>
      <c r="UAZ19" s="248"/>
      <c r="UBH19" s="75"/>
      <c r="UBK19" s="248"/>
      <c r="UBS19" s="75"/>
      <c r="UBV19" s="248"/>
      <c r="UCD19" s="75"/>
      <c r="UCG19" s="248"/>
      <c r="UCO19" s="75"/>
      <c r="UCR19" s="248"/>
      <c r="UCZ19" s="75"/>
      <c r="UDC19" s="248"/>
      <c r="UDK19" s="75"/>
      <c r="UDN19" s="248"/>
      <c r="UDV19" s="75"/>
      <c r="UDY19" s="248"/>
      <c r="UEG19" s="75"/>
      <c r="UEJ19" s="248"/>
      <c r="UER19" s="75"/>
      <c r="UEU19" s="248"/>
      <c r="UFC19" s="75"/>
      <c r="UFF19" s="248"/>
      <c r="UFN19" s="75"/>
      <c r="UFQ19" s="248"/>
      <c r="UFY19" s="75"/>
      <c r="UGB19" s="248"/>
      <c r="UGJ19" s="75"/>
      <c r="UGM19" s="248"/>
      <c r="UGU19" s="75"/>
      <c r="UGX19" s="248"/>
      <c r="UHF19" s="75"/>
      <c r="UHI19" s="248"/>
      <c r="UHQ19" s="75"/>
      <c r="UHT19" s="248"/>
      <c r="UIB19" s="75"/>
      <c r="UIE19" s="248"/>
      <c r="UIM19" s="75"/>
      <c r="UIP19" s="248"/>
      <c r="UIX19" s="75"/>
      <c r="UJA19" s="248"/>
      <c r="UJI19" s="75"/>
      <c r="UJL19" s="248"/>
      <c r="UJT19" s="75"/>
      <c r="UJW19" s="248"/>
      <c r="UKE19" s="75"/>
      <c r="UKH19" s="248"/>
      <c r="UKP19" s="75"/>
      <c r="UKS19" s="248"/>
      <c r="ULA19" s="75"/>
      <c r="ULD19" s="248"/>
      <c r="ULL19" s="75"/>
      <c r="ULO19" s="248"/>
      <c r="ULW19" s="75"/>
      <c r="ULZ19" s="248"/>
      <c r="UMH19" s="75"/>
      <c r="UMK19" s="248"/>
      <c r="UMS19" s="75"/>
      <c r="UMV19" s="248"/>
      <c r="UND19" s="75"/>
      <c r="UNG19" s="248"/>
      <c r="UNO19" s="75"/>
      <c r="UNR19" s="248"/>
      <c r="UNZ19" s="75"/>
      <c r="UOC19" s="248"/>
      <c r="UOK19" s="75"/>
      <c r="UON19" s="248"/>
      <c r="UOV19" s="75"/>
      <c r="UOY19" s="248"/>
      <c r="UPG19" s="75"/>
      <c r="UPJ19" s="248"/>
      <c r="UPR19" s="75"/>
      <c r="UPU19" s="248"/>
      <c r="UQC19" s="75"/>
      <c r="UQF19" s="248"/>
      <c r="UQN19" s="75"/>
      <c r="UQQ19" s="248"/>
      <c r="UQY19" s="75"/>
      <c r="URB19" s="248"/>
      <c r="URJ19" s="75"/>
      <c r="URM19" s="248"/>
      <c r="URU19" s="75"/>
      <c r="URX19" s="248"/>
      <c r="USF19" s="75"/>
      <c r="USI19" s="248"/>
      <c r="USQ19" s="75"/>
      <c r="UST19" s="248"/>
      <c r="UTB19" s="75"/>
      <c r="UTE19" s="248"/>
      <c r="UTM19" s="75"/>
      <c r="UTP19" s="248"/>
      <c r="UTX19" s="75"/>
      <c r="UUA19" s="248"/>
      <c r="UUI19" s="75"/>
      <c r="UUL19" s="248"/>
      <c r="UUT19" s="75"/>
      <c r="UUW19" s="248"/>
      <c r="UVE19" s="75"/>
      <c r="UVH19" s="248"/>
      <c r="UVP19" s="75"/>
      <c r="UVS19" s="248"/>
      <c r="UWA19" s="75"/>
      <c r="UWD19" s="248"/>
      <c r="UWL19" s="75"/>
      <c r="UWO19" s="248"/>
      <c r="UWW19" s="75"/>
      <c r="UWZ19" s="248"/>
      <c r="UXH19" s="75"/>
      <c r="UXK19" s="248"/>
      <c r="UXS19" s="75"/>
      <c r="UXV19" s="248"/>
      <c r="UYD19" s="75"/>
      <c r="UYG19" s="248"/>
      <c r="UYO19" s="75"/>
      <c r="UYR19" s="248"/>
      <c r="UYZ19" s="75"/>
      <c r="UZC19" s="248"/>
      <c r="UZK19" s="75"/>
      <c r="UZN19" s="248"/>
      <c r="UZV19" s="75"/>
      <c r="UZY19" s="248"/>
      <c r="VAG19" s="75"/>
      <c r="VAJ19" s="248"/>
      <c r="VAR19" s="75"/>
      <c r="VAU19" s="248"/>
      <c r="VBC19" s="75"/>
      <c r="VBF19" s="248"/>
      <c r="VBN19" s="75"/>
      <c r="VBQ19" s="248"/>
      <c r="VBY19" s="75"/>
      <c r="VCB19" s="248"/>
      <c r="VCJ19" s="75"/>
      <c r="VCM19" s="248"/>
      <c r="VCU19" s="75"/>
      <c r="VCX19" s="248"/>
      <c r="VDF19" s="75"/>
      <c r="VDI19" s="248"/>
      <c r="VDQ19" s="75"/>
      <c r="VDT19" s="248"/>
      <c r="VEB19" s="75"/>
      <c r="VEE19" s="248"/>
      <c r="VEM19" s="75"/>
      <c r="VEP19" s="248"/>
      <c r="VEX19" s="75"/>
      <c r="VFA19" s="248"/>
      <c r="VFI19" s="75"/>
      <c r="VFL19" s="248"/>
      <c r="VFT19" s="75"/>
      <c r="VFW19" s="248"/>
      <c r="VGE19" s="75"/>
      <c r="VGH19" s="248"/>
      <c r="VGP19" s="75"/>
      <c r="VGS19" s="248"/>
      <c r="VHA19" s="75"/>
      <c r="VHD19" s="248"/>
      <c r="VHL19" s="75"/>
      <c r="VHO19" s="248"/>
      <c r="VHW19" s="75"/>
      <c r="VHZ19" s="248"/>
      <c r="VIH19" s="75"/>
      <c r="VIK19" s="248"/>
      <c r="VIS19" s="75"/>
      <c r="VIV19" s="248"/>
      <c r="VJD19" s="75"/>
      <c r="VJG19" s="248"/>
      <c r="VJO19" s="75"/>
      <c r="VJR19" s="248"/>
      <c r="VJZ19" s="75"/>
      <c r="VKC19" s="248"/>
      <c r="VKK19" s="75"/>
      <c r="VKN19" s="248"/>
      <c r="VKV19" s="75"/>
      <c r="VKY19" s="248"/>
      <c r="VLG19" s="75"/>
      <c r="VLJ19" s="248"/>
      <c r="VLR19" s="75"/>
      <c r="VLU19" s="248"/>
      <c r="VMC19" s="75"/>
      <c r="VMF19" s="248"/>
      <c r="VMN19" s="75"/>
      <c r="VMQ19" s="248"/>
      <c r="VMY19" s="75"/>
      <c r="VNB19" s="248"/>
      <c r="VNJ19" s="75"/>
      <c r="VNM19" s="248"/>
      <c r="VNU19" s="75"/>
      <c r="VNX19" s="248"/>
      <c r="VOF19" s="75"/>
      <c r="VOI19" s="248"/>
      <c r="VOQ19" s="75"/>
      <c r="VOT19" s="248"/>
      <c r="VPB19" s="75"/>
      <c r="VPE19" s="248"/>
      <c r="VPM19" s="75"/>
      <c r="VPP19" s="248"/>
      <c r="VPX19" s="75"/>
      <c r="VQA19" s="248"/>
      <c r="VQI19" s="75"/>
      <c r="VQL19" s="248"/>
      <c r="VQT19" s="75"/>
      <c r="VQW19" s="248"/>
      <c r="VRE19" s="75"/>
      <c r="VRH19" s="248"/>
      <c r="VRP19" s="75"/>
      <c r="VRS19" s="248"/>
      <c r="VSA19" s="75"/>
      <c r="VSD19" s="248"/>
      <c r="VSL19" s="75"/>
      <c r="VSO19" s="248"/>
      <c r="VSW19" s="75"/>
      <c r="VSZ19" s="248"/>
      <c r="VTH19" s="75"/>
      <c r="VTK19" s="248"/>
      <c r="VTS19" s="75"/>
      <c r="VTV19" s="248"/>
      <c r="VUD19" s="75"/>
      <c r="VUG19" s="248"/>
      <c r="VUO19" s="75"/>
      <c r="VUR19" s="248"/>
      <c r="VUZ19" s="75"/>
      <c r="VVC19" s="248"/>
      <c r="VVK19" s="75"/>
      <c r="VVN19" s="248"/>
      <c r="VVV19" s="75"/>
      <c r="VVY19" s="248"/>
      <c r="VWG19" s="75"/>
      <c r="VWJ19" s="248"/>
      <c r="VWR19" s="75"/>
      <c r="VWU19" s="248"/>
      <c r="VXC19" s="75"/>
      <c r="VXF19" s="248"/>
      <c r="VXN19" s="75"/>
      <c r="VXQ19" s="248"/>
      <c r="VXY19" s="75"/>
      <c r="VYB19" s="248"/>
      <c r="VYJ19" s="75"/>
      <c r="VYM19" s="248"/>
      <c r="VYU19" s="75"/>
      <c r="VYX19" s="248"/>
      <c r="VZF19" s="75"/>
      <c r="VZI19" s="248"/>
      <c r="VZQ19" s="75"/>
      <c r="VZT19" s="248"/>
      <c r="WAB19" s="75"/>
      <c r="WAE19" s="248"/>
      <c r="WAM19" s="75"/>
      <c r="WAP19" s="248"/>
      <c r="WAX19" s="75"/>
      <c r="WBA19" s="248"/>
      <c r="WBI19" s="75"/>
      <c r="WBL19" s="248"/>
      <c r="WBT19" s="75"/>
      <c r="WBW19" s="248"/>
      <c r="WCE19" s="75"/>
      <c r="WCH19" s="248"/>
      <c r="WCP19" s="75"/>
      <c r="WCS19" s="248"/>
      <c r="WDA19" s="75"/>
      <c r="WDD19" s="248"/>
      <c r="WDL19" s="75"/>
      <c r="WDO19" s="248"/>
      <c r="WDW19" s="75"/>
      <c r="WDZ19" s="248"/>
      <c r="WEH19" s="75"/>
      <c r="WEK19" s="248"/>
      <c r="WES19" s="75"/>
      <c r="WEV19" s="248"/>
      <c r="WFD19" s="75"/>
      <c r="WFG19" s="248"/>
      <c r="WFO19" s="75"/>
      <c r="WFR19" s="248"/>
      <c r="WFZ19" s="75"/>
      <c r="WGC19" s="248"/>
      <c r="WGK19" s="75"/>
      <c r="WGN19" s="248"/>
      <c r="WGV19" s="75"/>
      <c r="WGY19" s="248"/>
      <c r="WHG19" s="75"/>
      <c r="WHJ19" s="248"/>
      <c r="WHR19" s="75"/>
      <c r="WHU19" s="248"/>
      <c r="WIC19" s="75"/>
      <c r="WIF19" s="248"/>
      <c r="WIN19" s="75"/>
      <c r="WIQ19" s="248"/>
      <c r="WIY19" s="75"/>
      <c r="WJB19" s="248"/>
      <c r="WJJ19" s="75"/>
      <c r="WJM19" s="248"/>
      <c r="WJU19" s="75"/>
      <c r="WJX19" s="248"/>
      <c r="WKF19" s="75"/>
      <c r="WKI19" s="248"/>
      <c r="WKQ19" s="75"/>
      <c r="WKT19" s="248"/>
      <c r="WLB19" s="75"/>
      <c r="WLE19" s="248"/>
      <c r="WLM19" s="75"/>
      <c r="WLP19" s="248"/>
      <c r="WLX19" s="75"/>
      <c r="WMA19" s="248"/>
      <c r="WMI19" s="75"/>
      <c r="WML19" s="248"/>
      <c r="WMT19" s="75"/>
      <c r="WMW19" s="248"/>
      <c r="WNE19" s="75"/>
      <c r="WNH19" s="248"/>
      <c r="WNP19" s="75"/>
      <c r="WNS19" s="248"/>
      <c r="WOA19" s="75"/>
      <c r="WOD19" s="248"/>
      <c r="WOL19" s="75"/>
      <c r="WOO19" s="248"/>
      <c r="WOW19" s="75"/>
      <c r="WOZ19" s="248"/>
      <c r="WPH19" s="75"/>
      <c r="WPK19" s="248"/>
      <c r="WPS19" s="75"/>
      <c r="WPV19" s="248"/>
      <c r="WQD19" s="75"/>
      <c r="WQG19" s="248"/>
      <c r="WQO19" s="75"/>
      <c r="WQR19" s="248"/>
      <c r="WQZ19" s="75"/>
      <c r="WRC19" s="248"/>
      <c r="WRK19" s="75"/>
      <c r="WRN19" s="248"/>
      <c r="WRV19" s="75"/>
      <c r="WRY19" s="248"/>
      <c r="WSG19" s="75"/>
      <c r="WSJ19" s="248"/>
      <c r="WSR19" s="75"/>
      <c r="WSU19" s="248"/>
      <c r="WTC19" s="75"/>
      <c r="WTF19" s="248"/>
      <c r="WTN19" s="75"/>
      <c r="WTQ19" s="248"/>
      <c r="WTY19" s="75"/>
      <c r="WUB19" s="248"/>
      <c r="WUJ19" s="75"/>
      <c r="WUM19" s="248"/>
      <c r="WUU19" s="75"/>
      <c r="WUX19" s="248"/>
      <c r="WVF19" s="75"/>
      <c r="WVI19" s="248"/>
      <c r="WVQ19" s="75"/>
      <c r="WVT19" s="248"/>
      <c r="WWB19" s="75"/>
      <c r="WWE19" s="248"/>
      <c r="WWM19" s="75"/>
      <c r="WWP19" s="248"/>
      <c r="WWX19" s="75"/>
      <c r="WXA19" s="248"/>
      <c r="WXI19" s="75"/>
      <c r="WXL19" s="248"/>
      <c r="WXT19" s="75"/>
      <c r="WXW19" s="248"/>
      <c r="WYE19" s="75"/>
      <c r="WYH19" s="248"/>
      <c r="WYP19" s="75"/>
      <c r="WYS19" s="248"/>
      <c r="WZA19" s="75"/>
      <c r="WZD19" s="248"/>
      <c r="WZL19" s="75"/>
      <c r="WZO19" s="248"/>
      <c r="WZW19" s="75"/>
      <c r="WZZ19" s="248"/>
      <c r="XAH19" s="75"/>
      <c r="XAK19" s="248"/>
      <c r="XAS19" s="75"/>
      <c r="XAV19" s="248"/>
      <c r="XBD19" s="75"/>
      <c r="XBG19" s="248"/>
      <c r="XBO19" s="75"/>
      <c r="XBR19" s="248"/>
      <c r="XBZ19" s="75"/>
      <c r="XCC19" s="248"/>
      <c r="XCK19" s="75"/>
      <c r="XCN19" s="248"/>
      <c r="XCV19" s="75"/>
      <c r="XCY19" s="248"/>
      <c r="XDG19" s="75"/>
      <c r="XDJ19" s="248"/>
      <c r="XDR19" s="75"/>
      <c r="XDU19" s="248"/>
      <c r="XEC19" s="75"/>
      <c r="XEF19" s="248"/>
      <c r="XEN19" s="75"/>
      <c r="XEQ19" s="248"/>
      <c r="XEY19" s="75"/>
      <c r="XFB19" s="248"/>
    </row>
  </sheetData>
  <mergeCells count="1">
    <mergeCell ref="C2:G2"/>
  </mergeCells>
  <phoneticPr fontId="8" type="noConversion"/>
  <conditionalFormatting sqref="C4:G7 C8:F9 C10:E11 C12:F12 C13:G19 N14:R19 Y14:AC19 AJ14:AN19 AU14:AY19 BF14:BJ19 BQ14:BU19 CB14:CF19 CM14:CQ19 CX14:DB19 DI14:DM19 DT14:DX19 EE14:EI19 EP14:ET19 FA14:FE19 FL14:FP19 FW14:GA19 GH14:GL19 GS14:GW19 HD14:HH19 HO14:HS19 HZ14:ID19 IK14:IO19 IV14:IZ19 JG14:JK19 JR14:JV19 KC14:KG19 KN14:KR19 KY14:LC19 LJ14:LN19 LU14:LY19 MF14:MJ19 MQ14:MU19 NB14:NF19 NM14:NQ19 NX14:OB19 OI14:OM19 OT14:OX19 PE14:PI19 PP14:PT19 QA14:QE19 QL14:QP19 QW14:RA19 RH14:RL19 RS14:RW19 SD14:SH19 SO14:SS19 SZ14:TD19 TK14:TO19 TV14:TZ19 UG14:UK19 UR14:UV19 VC14:VG19 VN14:VR19 VY14:WC19 WJ14:WN19 WU14:WY19 XF14:XJ19 XQ14:XU19 YB14:YF19 YM14:YQ19 YX14:ZB19 ZI14:ZM19 ZT14:ZX19 AAE14:AAI19 AAP14:AAT19 ABA14:ABE19 ABL14:ABP19 ABW14:ACA19 ACH14:ACL19 ACS14:ACW19 ADD14:ADH19 ADO14:ADS19 ADZ14:AED19 AEK14:AEO19 AEV14:AEZ19 AFG14:AFK19 AFR14:AFV19 AGC14:AGG19 AGN14:AGR19 AGY14:AHC19 AHJ14:AHN19 AHU14:AHY19 AIF14:AIJ19 AIQ14:AIU19 AJB14:AJF19 AJM14:AJQ19 AJX14:AKB19 AKI14:AKM19 AKT14:AKX19 ALE14:ALI19 ALP14:ALT19 AMA14:AME19 AML14:AMP19 AMW14:ANA19 ANH14:ANL19 ANS14:ANW19 AOD14:AOH19 AOO14:AOS19 AOZ14:APD19 APK14:APO19 APV14:APZ19 AQG14:AQK19 AQR14:AQV19 ARC14:ARG19 ARN14:ARR19 ARY14:ASC19 ASJ14:ASN19 ASU14:ASY19 ATF14:ATJ19 ATQ14:ATU19 AUB14:AUF19 AUM14:AUQ19 AUX14:AVB19 AVI14:AVM19 AVT14:AVX19 AWE14:AWI19 AWP14:AWT19 AXA14:AXE19 AXL14:AXP19 AXW14:AYA19 AYH14:AYL19 AYS14:AYW19 AZD14:AZH19 AZO14:AZS19 AZZ14:BAD19 BAK14:BAO19 BAV14:BAZ19 BBG14:BBK19 BBR14:BBV19 BCC14:BCG19 BCN14:BCR19 BCY14:BDC19 BDJ14:BDN19 BDU14:BDY19 BEF14:BEJ19 BEQ14:BEU19 BFB14:BFF19 BFM14:BFQ19 BFX14:BGB19 BGI14:BGM19 BGT14:BGX19 BHE14:BHI19 BHP14:BHT19 BIA14:BIE19 BIL14:BIP19 BIW14:BJA19 BJH14:BJL19 BJS14:BJW19 BKD14:BKH19 BKO14:BKS19 BKZ14:BLD19 BLK14:BLO19 BLV14:BLZ19 BMG14:BMK19 BMR14:BMV19 BNC14:BNG19 BNN14:BNR19 BNY14:BOC19 BOJ14:BON19 BOU14:BOY19 BPF14:BPJ19 BPQ14:BPU19 BQB14:BQF19 BQM14:BQQ19 BQX14:BRB19 BRI14:BRM19 BRT14:BRX19 BSE14:BSI19 BSP14:BST19 BTA14:BTE19 BTL14:BTP19 BTW14:BUA19 BUH14:BUL19 BUS14:BUW19 BVD14:BVH19 BVO14:BVS19 BVZ14:BWD19 BWK14:BWO19 BWV14:BWZ19 BXG14:BXK19 BXR14:BXV19 BYC14:BYG19 BYN14:BYR19 BYY14:BZC19 BZJ14:BZN19 BZU14:BZY19 CAF14:CAJ19 CAQ14:CAU19 CBB14:CBF19 CBM14:CBQ19 CBX14:CCB19 CCI14:CCM19 CCT14:CCX19 CDE14:CDI19 CDP14:CDT19 CEA14:CEE19 CEL14:CEP19 CEW14:CFA19 CFH14:CFL19 CFS14:CFW19 CGD14:CGH19 CGO14:CGS19 CGZ14:CHD19 CHK14:CHO19 CHV14:CHZ19 CIG14:CIK19 CIR14:CIV19 CJC14:CJG19 CJN14:CJR19 CJY14:CKC19 CKJ14:CKN19 CKU14:CKY19 CLF14:CLJ19 CLQ14:CLU19 CMB14:CMF19 CMM14:CMQ19 CMX14:CNB19 CNI14:CNM19 CNT14:CNX19 COE14:COI19 COP14:COT19 CPA14:CPE19 CPL14:CPP19 CPW14:CQA19 CQH14:CQL19 CQS14:CQW19 CRD14:CRH19 CRO14:CRS19 CRZ14:CSD19 CSK14:CSO19 CSV14:CSZ19 CTG14:CTK19 CTR14:CTV19 CUC14:CUG19 CUN14:CUR19 CUY14:CVC19 CVJ14:CVN19 CVU14:CVY19 CWF14:CWJ19 CWQ14:CWU19 CXB14:CXF19 CXM14:CXQ19 CXX14:CYB19 CYI14:CYM19 CYT14:CYX19 CZE14:CZI19 CZP14:CZT19 DAA14:DAE19 DAL14:DAP19 DAW14:DBA19 DBH14:DBL19 DBS14:DBW19 DCD14:DCH19 DCO14:DCS19 DCZ14:DDD19 DDK14:DDO19 DDV14:DDZ19 DEG14:DEK19 DER14:DEV19 DFC14:DFG19 DFN14:DFR19 DFY14:DGC19 DGJ14:DGN19 DGU14:DGY19 DHF14:DHJ19 DHQ14:DHU19 DIB14:DIF19 DIM14:DIQ19 DIX14:DJB19 DJI14:DJM19 DJT14:DJX19 DKE14:DKI19 DKP14:DKT19 DLA14:DLE19 DLL14:DLP19 DLW14:DMA19 DMH14:DML19 DMS14:DMW19 DND14:DNH19 DNO14:DNS19 DNZ14:DOD19 DOK14:DOO19 DOV14:DOZ19 DPG14:DPK19 DPR14:DPV19 DQC14:DQG19 DQN14:DQR19 DQY14:DRC19 DRJ14:DRN19 DRU14:DRY19 DSF14:DSJ19 DSQ14:DSU19 DTB14:DTF19 DTM14:DTQ19 DTX14:DUB19 DUI14:DUM19 DUT14:DUX19 DVE14:DVI19 DVP14:DVT19 DWA14:DWE19 DWL14:DWP19 DWW14:DXA19 DXH14:DXL19 DXS14:DXW19 DYD14:DYH19 DYO14:DYS19 DYZ14:DZD19 DZK14:DZO19 DZV14:DZZ19 EAG14:EAK19 EAR14:EAV19 EBC14:EBG19 EBN14:EBR19 EBY14:ECC19 ECJ14:ECN19 ECU14:ECY19 EDF14:EDJ19 EDQ14:EDU19 EEB14:EEF19 EEM14:EEQ19 EEX14:EFB19 EFI14:EFM19 EFT14:EFX19 EGE14:EGI19 EGP14:EGT19 EHA14:EHE19 EHL14:EHP19 EHW14:EIA19 EIH14:EIL19 EIS14:EIW19 EJD14:EJH19 EJO14:EJS19 EJZ14:EKD19 EKK14:EKO19 EKV14:EKZ19 ELG14:ELK19 ELR14:ELV19 EMC14:EMG19 EMN14:EMR19 EMY14:ENC19 ENJ14:ENN19 ENU14:ENY19 EOF14:EOJ19 EOQ14:EOU19 EPB14:EPF19 EPM14:EPQ19 EPX14:EQB19 EQI14:EQM19 EQT14:EQX19 ERE14:ERI19 ERP14:ERT19 ESA14:ESE19 ESL14:ESP19 ESW14:ETA19 ETH14:ETL19 ETS14:ETW19 EUD14:EUH19 EUO14:EUS19 EUZ14:EVD19 EVK14:EVO19 EVV14:EVZ19 EWG14:EWK19 EWR14:EWV19 EXC14:EXG19 EXN14:EXR19 EXY14:EYC19 EYJ14:EYN19 EYU14:EYY19 EZF14:EZJ19 EZQ14:EZU19 FAB14:FAF19 FAM14:FAQ19 FAX14:FBB19 FBI14:FBM19 FBT14:FBX19 FCE14:FCI19 FCP14:FCT19 FDA14:FDE19 FDL14:FDP19 FDW14:FEA19 FEH14:FEL19 FES14:FEW19 FFD14:FFH19 FFO14:FFS19 FFZ14:FGD19 FGK14:FGO19 FGV14:FGZ19 FHG14:FHK19 FHR14:FHV19 FIC14:FIG19 FIN14:FIR19 FIY14:FJC19 FJJ14:FJN19 FJU14:FJY19 FKF14:FKJ19 FKQ14:FKU19 FLB14:FLF19 FLM14:FLQ19 FLX14:FMB19 FMI14:FMM19 FMT14:FMX19 FNE14:FNI19 FNP14:FNT19 FOA14:FOE19 FOL14:FOP19 FOW14:FPA19 FPH14:FPL19 FPS14:FPW19 FQD14:FQH19 FQO14:FQS19 FQZ14:FRD19 FRK14:FRO19 FRV14:FRZ19 FSG14:FSK19 FSR14:FSV19 FTC14:FTG19 FTN14:FTR19 FTY14:FUC19 FUJ14:FUN19 FUU14:FUY19 FVF14:FVJ19 FVQ14:FVU19 FWB14:FWF19 FWM14:FWQ19 FWX14:FXB19 FXI14:FXM19 FXT14:FXX19 FYE14:FYI19 FYP14:FYT19 FZA14:FZE19 FZL14:FZP19 FZW14:GAA19 GAH14:GAL19 GAS14:GAW19 GBD14:GBH19 GBO14:GBS19 GBZ14:GCD19 GCK14:GCO19 GCV14:GCZ19 GDG14:GDK19 GDR14:GDV19 GEC14:GEG19 GEN14:GER19 GEY14:GFC19 GFJ14:GFN19 GFU14:GFY19 GGF14:GGJ19 GGQ14:GGU19 GHB14:GHF19 GHM14:GHQ19 GHX14:GIB19 GII14:GIM19 GIT14:GIX19 GJE14:GJI19 GJP14:GJT19 GKA14:GKE19 GKL14:GKP19 GKW14:GLA19 GLH14:GLL19 GLS14:GLW19 GMD14:GMH19 GMO14:GMS19 GMZ14:GND19 GNK14:GNO19 GNV14:GNZ19 GOG14:GOK19 GOR14:GOV19 GPC14:GPG19 GPN14:GPR19 GPY14:GQC19 GQJ14:GQN19 GQU14:GQY19 GRF14:GRJ19 GRQ14:GRU19 GSB14:GSF19 GSM14:GSQ19 GSX14:GTB19 GTI14:GTM19 GTT14:GTX19 GUE14:GUI19 GUP14:GUT19 GVA14:GVE19 GVL14:GVP19 GVW14:GWA19 GWH14:GWL19 GWS14:GWW19 GXD14:GXH19 GXO14:GXS19 GXZ14:GYD19 GYK14:GYO19 GYV14:GYZ19 GZG14:GZK19 GZR14:GZV19 HAC14:HAG19 HAN14:HAR19 HAY14:HBC19 HBJ14:HBN19 HBU14:HBY19 HCF14:HCJ19 HCQ14:HCU19 HDB14:HDF19 HDM14:HDQ19 HDX14:HEB19 HEI14:HEM19 HET14:HEX19 HFE14:HFI19 HFP14:HFT19 HGA14:HGE19 HGL14:HGP19 HGW14:HHA19 HHH14:HHL19 HHS14:HHW19 HID14:HIH19 HIO14:HIS19 HIZ14:HJD19 HJK14:HJO19 HJV14:HJZ19 HKG14:HKK19 HKR14:HKV19 HLC14:HLG19 HLN14:HLR19 HLY14:HMC19 HMJ14:HMN19 HMU14:HMY19 HNF14:HNJ19 HNQ14:HNU19 HOB14:HOF19 HOM14:HOQ19 HOX14:HPB19 HPI14:HPM19 HPT14:HPX19 HQE14:HQI19 HQP14:HQT19 HRA14:HRE19 HRL14:HRP19 HRW14:HSA19 HSH14:HSL19 HSS14:HSW19 HTD14:HTH19 HTO14:HTS19 HTZ14:HUD19 HUK14:HUO19 HUV14:HUZ19 HVG14:HVK19 HVR14:HVV19 HWC14:HWG19 HWN14:HWR19 HWY14:HXC19 HXJ14:HXN19 HXU14:HXY19 HYF14:HYJ19 HYQ14:HYU19 HZB14:HZF19 HZM14:HZQ19 HZX14:IAB19 IAI14:IAM19 IAT14:IAX19 IBE14:IBI19 IBP14:IBT19 ICA14:ICE19 ICL14:ICP19 ICW14:IDA19 IDH14:IDL19 IDS14:IDW19 IED14:IEH19 IEO14:IES19 IEZ14:IFD19 IFK14:IFO19 IFV14:IFZ19 IGG14:IGK19 IGR14:IGV19 IHC14:IHG19 IHN14:IHR19 IHY14:IIC19 IIJ14:IIN19 IIU14:IIY19 IJF14:IJJ19 IJQ14:IJU19 IKB14:IKF19 IKM14:IKQ19 IKX14:ILB19 ILI14:ILM19 ILT14:ILX19 IME14:IMI19 IMP14:IMT19 INA14:INE19 INL14:INP19 INW14:IOA19 IOH14:IOL19 IOS14:IOW19 IPD14:IPH19 IPO14:IPS19 IPZ14:IQD19 IQK14:IQO19 IQV14:IQZ19 IRG14:IRK19 IRR14:IRV19 ISC14:ISG19 ISN14:ISR19 ISY14:ITC19 ITJ14:ITN19 ITU14:ITY19 IUF14:IUJ19 IUQ14:IUU19 IVB14:IVF19 IVM14:IVQ19 IVX14:IWB19 IWI14:IWM19 IWT14:IWX19 IXE14:IXI19 IXP14:IXT19 IYA14:IYE19 IYL14:IYP19 IYW14:IZA19 IZH14:IZL19 IZS14:IZW19 JAD14:JAH19 JAO14:JAS19 JAZ14:JBD19 JBK14:JBO19 JBV14:JBZ19 JCG14:JCK19 JCR14:JCV19 JDC14:JDG19 JDN14:JDR19 JDY14:JEC19 JEJ14:JEN19 JEU14:JEY19 JFF14:JFJ19 JFQ14:JFU19 JGB14:JGF19 JGM14:JGQ19 JGX14:JHB19 JHI14:JHM19 JHT14:JHX19 JIE14:JII19 JIP14:JIT19 JJA14:JJE19 JJL14:JJP19 JJW14:JKA19 JKH14:JKL19 JKS14:JKW19 JLD14:JLH19 JLO14:JLS19 JLZ14:JMD19 JMK14:JMO19 JMV14:JMZ19 JNG14:JNK19 JNR14:JNV19 JOC14:JOG19 JON14:JOR19 JOY14:JPC19 JPJ14:JPN19 JPU14:JPY19 JQF14:JQJ19 JQQ14:JQU19 JRB14:JRF19 JRM14:JRQ19 JRX14:JSB19 JSI14:JSM19 JST14:JSX19 JTE14:JTI19 JTP14:JTT19 JUA14:JUE19 JUL14:JUP19 JUW14:JVA19 JVH14:JVL19 JVS14:JVW19 JWD14:JWH19 JWO14:JWS19 JWZ14:JXD19 JXK14:JXO19 JXV14:JXZ19 JYG14:JYK19 JYR14:JYV19 JZC14:JZG19 JZN14:JZR19 JZY14:KAC19 KAJ14:KAN19 KAU14:KAY19 KBF14:KBJ19 KBQ14:KBU19 KCB14:KCF19 KCM14:KCQ19 KCX14:KDB19 KDI14:KDM19 KDT14:KDX19 KEE14:KEI19 KEP14:KET19 KFA14:KFE19 KFL14:KFP19 KFW14:KGA19 KGH14:KGL19 KGS14:KGW19 KHD14:KHH19 KHO14:KHS19 KHZ14:KID19 KIK14:KIO19 KIV14:KIZ19 KJG14:KJK19 KJR14:KJV19 KKC14:KKG19 KKN14:KKR19 KKY14:KLC19 KLJ14:KLN19 KLU14:KLY19 KMF14:KMJ19 KMQ14:KMU19 KNB14:KNF19 KNM14:KNQ19 KNX14:KOB19 KOI14:KOM19 KOT14:KOX19 KPE14:KPI19 KPP14:KPT19 KQA14:KQE19 KQL14:KQP19 KQW14:KRA19 KRH14:KRL19 KRS14:KRW19 KSD14:KSH19 KSO14:KSS19 KSZ14:KTD19 KTK14:KTO19 KTV14:KTZ19 KUG14:KUK19 KUR14:KUV19 KVC14:KVG19 KVN14:KVR19 KVY14:KWC19 KWJ14:KWN19 KWU14:KWY19 KXF14:KXJ19 KXQ14:KXU19 KYB14:KYF19 KYM14:KYQ19 KYX14:KZB19 KZI14:KZM19 KZT14:KZX19 LAE14:LAI19 LAP14:LAT19 LBA14:LBE19 LBL14:LBP19 LBW14:LCA19 LCH14:LCL19 LCS14:LCW19 LDD14:LDH19 LDO14:LDS19 LDZ14:LED19 LEK14:LEO19 LEV14:LEZ19 LFG14:LFK19 LFR14:LFV19 LGC14:LGG19 LGN14:LGR19 LGY14:LHC19 LHJ14:LHN19 LHU14:LHY19 LIF14:LIJ19 LIQ14:LIU19 LJB14:LJF19 LJM14:LJQ19 LJX14:LKB19 LKI14:LKM19 LKT14:LKX19 LLE14:LLI19 LLP14:LLT19 LMA14:LME19 LML14:LMP19 LMW14:LNA19 LNH14:LNL19 LNS14:LNW19 LOD14:LOH19 LOO14:LOS19 LOZ14:LPD19 LPK14:LPO19 LPV14:LPZ19 LQG14:LQK19 LQR14:LQV19 LRC14:LRG19 LRN14:LRR19 LRY14:LSC19 LSJ14:LSN19 LSU14:LSY19 LTF14:LTJ19 LTQ14:LTU19 LUB14:LUF19 LUM14:LUQ19 LUX14:LVB19 LVI14:LVM19 LVT14:LVX19 LWE14:LWI19 LWP14:LWT19 LXA14:LXE19 LXL14:LXP19 LXW14:LYA19 LYH14:LYL19 LYS14:LYW19 LZD14:LZH19 LZO14:LZS19 LZZ14:MAD19 MAK14:MAO19 MAV14:MAZ19 MBG14:MBK19 MBR14:MBV19 MCC14:MCG19 MCN14:MCR19 MCY14:MDC19 MDJ14:MDN19 MDU14:MDY19 MEF14:MEJ19 MEQ14:MEU19 MFB14:MFF19 MFM14:MFQ19 MFX14:MGB19 MGI14:MGM19 MGT14:MGX19 MHE14:MHI19 MHP14:MHT19 MIA14:MIE19 MIL14:MIP19 MIW14:MJA19 MJH14:MJL19 MJS14:MJW19 MKD14:MKH19 MKO14:MKS19 MKZ14:MLD19 MLK14:MLO19 MLV14:MLZ19 MMG14:MMK19 MMR14:MMV19 MNC14:MNG19 MNN14:MNR19 MNY14:MOC19 MOJ14:MON19 MOU14:MOY19 MPF14:MPJ19 MPQ14:MPU19 MQB14:MQF19 MQM14:MQQ19 MQX14:MRB19 MRI14:MRM19 MRT14:MRX19 MSE14:MSI19 MSP14:MST19 MTA14:MTE19 MTL14:MTP19 MTW14:MUA19 MUH14:MUL19 MUS14:MUW19 MVD14:MVH19 MVO14:MVS19 MVZ14:MWD19 MWK14:MWO19 MWV14:MWZ19 MXG14:MXK19 MXR14:MXV19 MYC14:MYG19 MYN14:MYR19 MYY14:MZC19 MZJ14:MZN19 MZU14:MZY19 NAF14:NAJ19 NAQ14:NAU19 NBB14:NBF19 NBM14:NBQ19 NBX14:NCB19 NCI14:NCM19 NCT14:NCX19 NDE14:NDI19 NDP14:NDT19 NEA14:NEE19 NEL14:NEP19 NEW14:NFA19 NFH14:NFL19 NFS14:NFW19 NGD14:NGH19 NGO14:NGS19 NGZ14:NHD19 NHK14:NHO19 NHV14:NHZ19 NIG14:NIK19 NIR14:NIV19 NJC14:NJG19 NJN14:NJR19 NJY14:NKC19 NKJ14:NKN19 NKU14:NKY19 NLF14:NLJ19 NLQ14:NLU19 NMB14:NMF19 NMM14:NMQ19 NMX14:NNB19 NNI14:NNM19 NNT14:NNX19 NOE14:NOI19 NOP14:NOT19 NPA14:NPE19 NPL14:NPP19 NPW14:NQA19 NQH14:NQL19 NQS14:NQW19 NRD14:NRH19 NRO14:NRS19 NRZ14:NSD19 NSK14:NSO19 NSV14:NSZ19 NTG14:NTK19 NTR14:NTV19 NUC14:NUG19 NUN14:NUR19 NUY14:NVC19 NVJ14:NVN19 NVU14:NVY19 NWF14:NWJ19 NWQ14:NWU19 NXB14:NXF19 NXM14:NXQ19 NXX14:NYB19 NYI14:NYM19 NYT14:NYX19 NZE14:NZI19 NZP14:NZT19 OAA14:OAE19 OAL14:OAP19 OAW14:OBA19 OBH14:OBL19 OBS14:OBW19 OCD14:OCH19 OCO14:OCS19 OCZ14:ODD19 ODK14:ODO19 ODV14:ODZ19 OEG14:OEK19 OER14:OEV19 OFC14:OFG19 OFN14:OFR19 OFY14:OGC19 OGJ14:OGN19 OGU14:OGY19 OHF14:OHJ19 OHQ14:OHU19 OIB14:OIF19 OIM14:OIQ19 OIX14:OJB19 OJI14:OJM19 OJT14:OJX19 OKE14:OKI19 OKP14:OKT19 OLA14:OLE19 OLL14:OLP19 OLW14:OMA19 OMH14:OML19 OMS14:OMW19 OND14:ONH19 ONO14:ONS19 ONZ14:OOD19 OOK14:OOO19 OOV14:OOZ19 OPG14:OPK19 OPR14:OPV19 OQC14:OQG19 OQN14:OQR19 OQY14:ORC19 ORJ14:ORN19 ORU14:ORY19 OSF14:OSJ19 OSQ14:OSU19 OTB14:OTF19 OTM14:OTQ19 OTX14:OUB19 OUI14:OUM19 OUT14:OUX19 OVE14:OVI19 OVP14:OVT19 OWA14:OWE19 OWL14:OWP19 OWW14:OXA19 OXH14:OXL19 OXS14:OXW19 OYD14:OYH19 OYO14:OYS19 OYZ14:OZD19 OZK14:OZO19 OZV14:OZZ19 PAG14:PAK19 PAR14:PAV19 PBC14:PBG19 PBN14:PBR19 PBY14:PCC19 PCJ14:PCN19 PCU14:PCY19 PDF14:PDJ19 PDQ14:PDU19 PEB14:PEF19 PEM14:PEQ19 PEX14:PFB19 PFI14:PFM19 PFT14:PFX19 PGE14:PGI19 PGP14:PGT19 PHA14:PHE19 PHL14:PHP19 PHW14:PIA19 PIH14:PIL19 PIS14:PIW19 PJD14:PJH19 PJO14:PJS19 PJZ14:PKD19 PKK14:PKO19 PKV14:PKZ19 PLG14:PLK19 PLR14:PLV19 PMC14:PMG19 PMN14:PMR19 PMY14:PNC19 PNJ14:PNN19 PNU14:PNY19 POF14:POJ19 POQ14:POU19 PPB14:PPF19 PPM14:PPQ19 PPX14:PQB19 PQI14:PQM19 PQT14:PQX19 PRE14:PRI19 PRP14:PRT19 PSA14:PSE19 PSL14:PSP19 PSW14:PTA19 PTH14:PTL19 PTS14:PTW19 PUD14:PUH19 PUO14:PUS19 PUZ14:PVD19 PVK14:PVO19 PVV14:PVZ19 PWG14:PWK19 PWR14:PWV19 PXC14:PXG19 PXN14:PXR19 PXY14:PYC19 PYJ14:PYN19 PYU14:PYY19 PZF14:PZJ19 PZQ14:PZU19 QAB14:QAF19 QAM14:QAQ19 QAX14:QBB19 QBI14:QBM19 QBT14:QBX19 QCE14:QCI19 QCP14:QCT19 QDA14:QDE19 QDL14:QDP19 QDW14:QEA19 QEH14:QEL19 QES14:QEW19 QFD14:QFH19 QFO14:QFS19 QFZ14:QGD19 QGK14:QGO19 QGV14:QGZ19 QHG14:QHK19 QHR14:QHV19 QIC14:QIG19 QIN14:QIR19 QIY14:QJC19 QJJ14:QJN19 QJU14:QJY19 QKF14:QKJ19 QKQ14:QKU19 QLB14:QLF19 QLM14:QLQ19 QLX14:QMB19 QMI14:QMM19 QMT14:QMX19 QNE14:QNI19 QNP14:QNT19 QOA14:QOE19 QOL14:QOP19 QOW14:QPA19 QPH14:QPL19 QPS14:QPW19 QQD14:QQH19 QQO14:QQS19 QQZ14:QRD19 QRK14:QRO19 QRV14:QRZ19 QSG14:QSK19 QSR14:QSV19 QTC14:QTG19 QTN14:QTR19 QTY14:QUC19 QUJ14:QUN19 QUU14:QUY19 QVF14:QVJ19 QVQ14:QVU19 QWB14:QWF19 QWM14:QWQ19 QWX14:QXB19 QXI14:QXM19 QXT14:QXX19 QYE14:QYI19 QYP14:QYT19 QZA14:QZE19 QZL14:QZP19 QZW14:RAA19 RAH14:RAL19 RAS14:RAW19 RBD14:RBH19 RBO14:RBS19 RBZ14:RCD19 RCK14:RCO19 RCV14:RCZ19 RDG14:RDK19 RDR14:RDV19 REC14:REG19 REN14:RER19 REY14:RFC19 RFJ14:RFN19 RFU14:RFY19 RGF14:RGJ19 RGQ14:RGU19 RHB14:RHF19 RHM14:RHQ19 RHX14:RIB19 RII14:RIM19 RIT14:RIX19 RJE14:RJI19 RJP14:RJT19 RKA14:RKE19 RKL14:RKP19 RKW14:RLA19 RLH14:RLL19 RLS14:RLW19 RMD14:RMH19 RMO14:RMS19 RMZ14:RND19 RNK14:RNO19 RNV14:RNZ19 ROG14:ROK19 ROR14:ROV19 RPC14:RPG19 RPN14:RPR19 RPY14:RQC19 RQJ14:RQN19 RQU14:RQY19 RRF14:RRJ19 RRQ14:RRU19 RSB14:RSF19 RSM14:RSQ19 RSX14:RTB19 RTI14:RTM19 RTT14:RTX19 RUE14:RUI19 RUP14:RUT19 RVA14:RVE19 RVL14:RVP19 RVW14:RWA19 RWH14:RWL19 RWS14:RWW19 RXD14:RXH19 RXO14:RXS19 RXZ14:RYD19 RYK14:RYO19 RYV14:RYZ19 RZG14:RZK19 RZR14:RZV19 SAC14:SAG19 SAN14:SAR19 SAY14:SBC19 SBJ14:SBN19 SBU14:SBY19 SCF14:SCJ19 SCQ14:SCU19 SDB14:SDF19 SDM14:SDQ19 SDX14:SEB19 SEI14:SEM19 SET14:SEX19 SFE14:SFI19 SFP14:SFT19 SGA14:SGE19 SGL14:SGP19 SGW14:SHA19 SHH14:SHL19 SHS14:SHW19 SID14:SIH19 SIO14:SIS19 SIZ14:SJD19 SJK14:SJO19 SJV14:SJZ19 SKG14:SKK19 SKR14:SKV19 SLC14:SLG19 SLN14:SLR19 SLY14:SMC19 SMJ14:SMN19 SMU14:SMY19 SNF14:SNJ19 SNQ14:SNU19 SOB14:SOF19 SOM14:SOQ19 SOX14:SPB19 SPI14:SPM19 SPT14:SPX19 SQE14:SQI19 SQP14:SQT19 SRA14:SRE19 SRL14:SRP19 SRW14:SSA19 SSH14:SSL19 SSS14:SSW19 STD14:STH19 STO14:STS19 STZ14:SUD19 SUK14:SUO19 SUV14:SUZ19 SVG14:SVK19 SVR14:SVV19 SWC14:SWG19 SWN14:SWR19 SWY14:SXC19 SXJ14:SXN19 SXU14:SXY19 SYF14:SYJ19 SYQ14:SYU19 SZB14:SZF19 SZM14:SZQ19 SZX14:TAB19 TAI14:TAM19 TAT14:TAX19 TBE14:TBI19 TBP14:TBT19 TCA14:TCE19 TCL14:TCP19 TCW14:TDA19 TDH14:TDL19 TDS14:TDW19 TED14:TEH19 TEO14:TES19 TEZ14:TFD19 TFK14:TFO19 TFV14:TFZ19 TGG14:TGK19 TGR14:TGV19 THC14:THG19 THN14:THR19 THY14:TIC19 TIJ14:TIN19 TIU14:TIY19 TJF14:TJJ19 TJQ14:TJU19 TKB14:TKF19 TKM14:TKQ19 TKX14:TLB19 TLI14:TLM19 TLT14:TLX19 TME14:TMI19 TMP14:TMT19 TNA14:TNE19 TNL14:TNP19 TNW14:TOA19 TOH14:TOL19 TOS14:TOW19 TPD14:TPH19 TPO14:TPS19 TPZ14:TQD19 TQK14:TQO19 TQV14:TQZ19 TRG14:TRK19 TRR14:TRV19 TSC14:TSG19 TSN14:TSR19 TSY14:TTC19 TTJ14:TTN19 TTU14:TTY19 TUF14:TUJ19 TUQ14:TUU19 TVB14:TVF19 TVM14:TVQ19 TVX14:TWB19 TWI14:TWM19 TWT14:TWX19 TXE14:TXI19 TXP14:TXT19 TYA14:TYE19 TYL14:TYP19 TYW14:TZA19 TZH14:TZL19 TZS14:TZW19 UAD14:UAH19 UAO14:UAS19 UAZ14:UBD19 UBK14:UBO19 UBV14:UBZ19 UCG14:UCK19 UCR14:UCV19 UDC14:UDG19 UDN14:UDR19 UDY14:UEC19 UEJ14:UEN19 UEU14:UEY19 UFF14:UFJ19 UFQ14:UFU19 UGB14:UGF19 UGM14:UGQ19 UGX14:UHB19 UHI14:UHM19 UHT14:UHX19 UIE14:UII19 UIP14:UIT19 UJA14:UJE19 UJL14:UJP19 UJW14:UKA19 UKH14:UKL19 UKS14:UKW19 ULD14:ULH19 ULO14:ULS19 ULZ14:UMD19 UMK14:UMO19 UMV14:UMZ19 UNG14:UNK19 UNR14:UNV19 UOC14:UOG19 UON14:UOR19 UOY14:UPC19 UPJ14:UPN19 UPU14:UPY19 UQF14:UQJ19 UQQ14:UQU19 URB14:URF19 URM14:URQ19 URX14:USB19 USI14:USM19 UST14:USX19 UTE14:UTI19 UTP14:UTT19 UUA14:UUE19 UUL14:UUP19 UUW14:UVA19 UVH14:UVL19 UVS14:UVW19 UWD14:UWH19 UWO14:UWS19 UWZ14:UXD19 UXK14:UXO19 UXV14:UXZ19 UYG14:UYK19 UYR14:UYV19 UZC14:UZG19 UZN14:UZR19 UZY14:VAC19 VAJ14:VAN19 VAU14:VAY19 VBF14:VBJ19 VBQ14:VBU19 VCB14:VCF19 VCM14:VCQ19 VCX14:VDB19 VDI14:VDM19 VDT14:VDX19 VEE14:VEI19 VEP14:VET19 VFA14:VFE19 VFL14:VFP19 VFW14:VGA19 VGH14:VGL19 VGS14:VGW19 VHD14:VHH19 VHO14:VHS19 VHZ14:VID19 VIK14:VIO19 VIV14:VIZ19 VJG14:VJK19 VJR14:VJV19 VKC14:VKG19 VKN14:VKR19 VKY14:VLC19 VLJ14:VLN19 VLU14:VLY19 VMF14:VMJ19 VMQ14:VMU19 VNB14:VNF19 VNM14:VNQ19 VNX14:VOB19 VOI14:VOM19 VOT14:VOX19 VPE14:VPI19 VPP14:VPT19 VQA14:VQE19 VQL14:VQP19 VQW14:VRA19 VRH14:VRL19 VRS14:VRW19 VSD14:VSH19 VSO14:VSS19 VSZ14:VTD19 VTK14:VTO19 VTV14:VTZ19 VUG14:VUK19 VUR14:VUV19 VVC14:VVG19 VVN14:VVR19 VVY14:VWC19 VWJ14:VWN19 VWU14:VWY19 VXF14:VXJ19 VXQ14:VXU19 VYB14:VYF19 VYM14:VYQ19 VYX14:VZB19 VZI14:VZM19 VZT14:VZX19 WAE14:WAI19 WAP14:WAT19 WBA14:WBE19 WBL14:WBP19 WBW14:WCA19 WCH14:WCL19 WCS14:WCW19 WDD14:WDH19 WDO14:WDS19 WDZ14:WED19 WEK14:WEO19 WEV14:WEZ19 WFG14:WFK19 WFR14:WFV19 WGC14:WGG19 WGN14:WGR19 WGY14:WHC19 WHJ14:WHN19 WHU14:WHY19 WIF14:WIJ19 WIQ14:WIU19 WJB14:WJF19 WJM14:WJQ19 WJX14:WKB19 WKI14:WKM19 WKT14:WKX19 WLE14:WLI19 WLP14:WLT19 WMA14:WME19 WML14:WMP19 WMW14:WNA19 WNH14:WNL19 WNS14:WNW19 WOD14:WOH19 WOO14:WOS19 WOZ14:WPD19 WPK14:WPO19 WPV14:WPZ19 WQG14:WQK19 WQR14:WQV19 WRC14:WRG19 WRN14:WRR19 WRY14:WSC19 WSJ14:WSN19 WSU14:WSY19 WTF14:WTJ19 WTQ14:WTU19 WUB14:WUF19 WUM14:WUQ19 WUX14:WVB19 WVI14:WVM19 WVT14:WVX19 WWE14:WWI19 WWP14:WWT19 WXA14:WXE19 WXL14:WXP19 WXW14:WYA19 WYH14:WYL19 WYS14:WYW19 WZD14:WZH19 WZO14:WZS19 WZZ14:XAD19 XAK14:XAO19 XAV14:XAZ19 XBG14:XBK19 XBR14:XBV19 XCC14:XCG19 XCN14:XCR19 XCY14:XDC19 XDJ14:XDN19 XDU14:XDY19 XEF14:XEJ19 XEQ14:XEU19 XFB14:XFD19">
    <cfRule type="cellIs" dxfId="52" priority="11" operator="equal">
      <formula>"Yes"</formula>
    </cfRule>
    <cfRule type="cellIs" dxfId="51" priority="12" operator="equal">
      <formula>"No"</formula>
    </cfRule>
  </conditionalFormatting>
  <conditionalFormatting sqref="F10:F11">
    <cfRule type="cellIs" dxfId="50" priority="5" operator="equal">
      <formula>"Yes"</formula>
    </cfRule>
    <cfRule type="cellIs" dxfId="49" priority="6" operator="equal">
      <formula>"No"</formula>
    </cfRule>
  </conditionalFormatting>
  <dataValidations count="1">
    <dataValidation type="list" allowBlank="1" showInputMessage="1" showErrorMessage="1" sqref="F4:F6 F8:F9 C4:E19 F12:F16 G4:G19" xr:uid="{00000000-0002-0000-0600-000000000000}">
      <formula1>"Yes, No"</formula1>
    </dataValidation>
  </dataValidations>
  <hyperlinks>
    <hyperlink ref="K1" location="Cover!B23" display="--&gt; Cover" xr:uid="{00000000-0004-0000-0600-000000000000}"/>
  </hyperlinks>
  <pageMargins left="0.7" right="0.7" top="0.75" bottom="0.75" header="0.3" footer="0.3"/>
  <pageSetup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zoomScale="90" zoomScaleNormal="90" workbookViewId="0">
      <selection activeCell="M43" sqref="M43"/>
    </sheetView>
  </sheetViews>
  <sheetFormatPr defaultColWidth="9.453125" defaultRowHeight="12.5"/>
  <cols>
    <col min="1" max="1" width="9.453125" style="22"/>
    <col min="2" max="2" width="18" style="22" customWidth="1"/>
    <col min="3" max="3" width="18.54296875" style="22" bestFit="1" customWidth="1"/>
    <col min="4" max="4" width="50.54296875" style="22" bestFit="1" customWidth="1"/>
    <col min="5" max="5" width="23.453125" style="22" customWidth="1"/>
    <col min="6" max="16384" width="9.453125" style="22"/>
  </cols>
  <sheetData>
    <row r="1" spans="1:5" s="18" customFormat="1" ht="14">
      <c r="A1" s="15" t="s">
        <v>448</v>
      </c>
      <c r="B1" s="16" t="str">
        <f>Cover!C4</f>
        <v>5.21.1</v>
      </c>
      <c r="C1" s="16" t="str">
        <f ca="1">MID(CELL("filename",A1),FIND("]",CELL("filename",A1))+1,256)</f>
        <v>Table 5a_LTE SDL</v>
      </c>
      <c r="D1" s="309" t="s">
        <v>538</v>
      </c>
      <c r="E1" s="309"/>
    </row>
    <row r="2" spans="1:5" s="33" customFormat="1" ht="26">
      <c r="A2" s="20" t="s">
        <v>491</v>
      </c>
      <c r="B2" s="20" t="s">
        <v>378</v>
      </c>
      <c r="C2" s="20" t="s">
        <v>451</v>
      </c>
      <c r="D2" s="20" t="s">
        <v>305</v>
      </c>
      <c r="E2" s="20" t="s">
        <v>1203</v>
      </c>
    </row>
    <row r="3" spans="1:5" ht="13">
      <c r="A3" s="27">
        <v>1</v>
      </c>
      <c r="B3" s="26">
        <v>29</v>
      </c>
      <c r="C3" s="34" t="s">
        <v>486</v>
      </c>
      <c r="D3" s="29" t="s">
        <v>915</v>
      </c>
      <c r="E3" s="29" t="s">
        <v>1202</v>
      </c>
    </row>
    <row r="4" spans="1:5">
      <c r="A4" s="308"/>
      <c r="B4" s="308"/>
      <c r="C4" s="308"/>
      <c r="D4" s="308"/>
    </row>
  </sheetData>
  <mergeCells count="2">
    <mergeCell ref="A4:D4"/>
    <mergeCell ref="D1:E1"/>
  </mergeCells>
  <phoneticPr fontId="13" type="noConversion"/>
  <hyperlinks>
    <hyperlink ref="D1" location="Cover!B23" display="--&gt; Cover" xr:uid="{00000000-0004-0000-0700-000000000000}"/>
  </hyperlink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97"/>
  <sheetViews>
    <sheetView zoomScaleNormal="100" workbookViewId="0">
      <pane xSplit="5" ySplit="2" topLeftCell="G3" activePane="bottomRight" state="frozen"/>
      <selection pane="topRight" activeCell="F1" sqref="F1"/>
      <selection pane="bottomLeft" activeCell="A3" sqref="A3"/>
      <selection pane="bottomRight" activeCell="M19" sqref="M19"/>
    </sheetView>
  </sheetViews>
  <sheetFormatPr defaultColWidth="9.453125" defaultRowHeight="14" outlineLevelCol="1"/>
  <cols>
    <col min="1" max="1" width="12.54296875" style="31" customWidth="1"/>
    <col min="2" max="2" width="27" style="31" bestFit="1" customWidth="1"/>
    <col min="3" max="3" width="27" style="31" hidden="1" customWidth="1"/>
    <col min="4" max="4" width="23.453125" style="31" customWidth="1"/>
    <col min="5" max="5" width="22.54296875" style="31" customWidth="1"/>
    <col min="6" max="6" width="22.54296875" style="31" hidden="1" customWidth="1" outlineLevel="1"/>
    <col min="7" max="7" width="22.54296875" style="31" customWidth="1" collapsed="1"/>
    <col min="8" max="12" width="8.54296875" style="31" hidden="1" customWidth="1" outlineLevel="1"/>
    <col min="13" max="13" width="13.08984375" style="31" customWidth="1" collapsed="1"/>
    <col min="14" max="17" width="11.54296875" style="31" hidden="1" customWidth="1" outlineLevel="1"/>
    <col min="18" max="18" width="11.54296875" style="31" customWidth="1" collapsed="1"/>
    <col min="19" max="19" width="22.54296875" style="31" bestFit="1" customWidth="1"/>
    <col min="20" max="21" width="45.54296875" style="31" bestFit="1" customWidth="1"/>
    <col min="22" max="22" width="45.08984375" style="31" bestFit="1" customWidth="1"/>
    <col min="23" max="23" width="35.54296875" style="31" customWidth="1"/>
    <col min="24" max="16384" width="9.453125" style="31"/>
  </cols>
  <sheetData>
    <row r="1" spans="1:23" s="57" customFormat="1" ht="14.5">
      <c r="A1" s="15" t="s">
        <v>448</v>
      </c>
      <c r="B1" s="16" t="str">
        <f>Cover!C4</f>
        <v>5.21.1</v>
      </c>
      <c r="C1" s="16"/>
      <c r="D1" s="16" t="str">
        <f ca="1">MID(CELL("filename",A1),FIND("]",CELL("filename",A1))+1,256)</f>
        <v>Table 6_LTE-CA</v>
      </c>
      <c r="E1" s="16"/>
      <c r="F1" s="16"/>
      <c r="G1" s="16"/>
      <c r="H1" s="16"/>
      <c r="I1" s="56"/>
      <c r="J1" s="56"/>
      <c r="K1" s="56"/>
      <c r="L1" s="56"/>
      <c r="M1" s="56"/>
      <c r="N1" s="16"/>
      <c r="O1" s="16"/>
      <c r="P1" s="16"/>
      <c r="Q1" s="16"/>
      <c r="R1" s="16"/>
      <c r="S1" s="56"/>
      <c r="T1" s="17" t="s">
        <v>538</v>
      </c>
      <c r="U1"/>
      <c r="V1"/>
      <c r="W1" s="93"/>
    </row>
    <row r="2" spans="1:23" ht="52">
      <c r="A2" s="20" t="s">
        <v>491</v>
      </c>
      <c r="B2" s="20" t="s">
        <v>307</v>
      </c>
      <c r="C2" s="20" t="s">
        <v>1176</v>
      </c>
      <c r="D2" s="20" t="s">
        <v>304</v>
      </c>
      <c r="E2" s="20" t="s">
        <v>451</v>
      </c>
      <c r="F2" s="20" t="s">
        <v>1317</v>
      </c>
      <c r="G2" s="20" t="s">
        <v>1022</v>
      </c>
      <c r="H2" s="20" t="s">
        <v>970</v>
      </c>
      <c r="I2" s="20" t="s">
        <v>971</v>
      </c>
      <c r="J2" s="20" t="s">
        <v>972</v>
      </c>
      <c r="K2" s="20" t="s">
        <v>973</v>
      </c>
      <c r="L2" s="20" t="s">
        <v>974</v>
      </c>
      <c r="M2" s="21" t="s">
        <v>631</v>
      </c>
      <c r="N2" s="21" t="s">
        <v>630</v>
      </c>
      <c r="O2" s="21" t="s">
        <v>604</v>
      </c>
      <c r="P2" s="21" t="s">
        <v>559</v>
      </c>
      <c r="Q2" s="21" t="s">
        <v>529</v>
      </c>
      <c r="R2" s="20" t="s">
        <v>306</v>
      </c>
      <c r="S2" s="20" t="s">
        <v>468</v>
      </c>
      <c r="T2" s="20" t="s">
        <v>305</v>
      </c>
    </row>
    <row r="3" spans="1:23" ht="37.5">
      <c r="A3" s="89">
        <v>1</v>
      </c>
      <c r="B3" s="23" t="s">
        <v>476</v>
      </c>
      <c r="C3" s="23" t="str">
        <f>Table6[[#This Row],[Band Combination]]&amp;" "&amp;Table6[[#This Row],[RAN4
Release]]</f>
        <v>CA_2A-2A Rel-12</v>
      </c>
      <c r="D3" s="38" t="s">
        <v>120</v>
      </c>
      <c r="E3" s="39" t="s">
        <v>485</v>
      </c>
      <c r="F3" s="39" t="str">
        <f>Table6[[#This Row],[Band Combination]]&amp;" "&amp;Table6[[#This Row],[RAN4
Release]]</f>
        <v>CA_2A-2A Rel-12</v>
      </c>
      <c r="G3" s="89" t="s">
        <v>992</v>
      </c>
      <c r="H3" s="94">
        <v>2</v>
      </c>
      <c r="I3" s="94">
        <v>2</v>
      </c>
      <c r="J3" s="94" t="s">
        <v>373</v>
      </c>
      <c r="K3" s="94" t="s">
        <v>373</v>
      </c>
      <c r="L3" s="94" t="s">
        <v>373</v>
      </c>
      <c r="M3" s="39" t="s">
        <v>954</v>
      </c>
      <c r="N3" s="24"/>
      <c r="O3" s="24"/>
      <c r="P3" s="87">
        <v>1</v>
      </c>
      <c r="Q3" s="87"/>
      <c r="R3" s="36" t="s">
        <v>459</v>
      </c>
      <c r="S3" s="24" t="s">
        <v>644</v>
      </c>
      <c r="T3" s="29"/>
    </row>
    <row r="4" spans="1:23">
      <c r="A4" s="89">
        <v>2</v>
      </c>
      <c r="B4" s="23" t="s">
        <v>476</v>
      </c>
      <c r="C4" s="23" t="str">
        <f>Table6[[#This Row],[Band Combination]]&amp;" "&amp;Table6[[#This Row],[RAN4
Release]]</f>
        <v>CA_2A-4A Rel-12</v>
      </c>
      <c r="D4" s="38" t="s">
        <v>121</v>
      </c>
      <c r="E4" s="39" t="s">
        <v>485</v>
      </c>
      <c r="F4" s="39" t="str">
        <f>Table6[[#This Row],[Band Combination]]&amp;" "&amp;Table6[[#This Row],[RAN4
Release]]</f>
        <v>CA_2A-4A Rel-12</v>
      </c>
      <c r="G4" s="89" t="s">
        <v>992</v>
      </c>
      <c r="H4" s="94">
        <v>2</v>
      </c>
      <c r="I4" s="94">
        <v>4</v>
      </c>
      <c r="J4" s="94" t="s">
        <v>373</v>
      </c>
      <c r="K4" s="94" t="s">
        <v>373</v>
      </c>
      <c r="L4" s="94" t="s">
        <v>373</v>
      </c>
      <c r="M4" s="39" t="s">
        <v>954</v>
      </c>
      <c r="N4" s="24"/>
      <c r="O4" s="24"/>
      <c r="P4" s="87">
        <v>1</v>
      </c>
      <c r="Q4" s="87"/>
      <c r="R4" s="36" t="s">
        <v>393</v>
      </c>
      <c r="S4" s="24" t="s">
        <v>469</v>
      </c>
      <c r="T4" s="29"/>
    </row>
    <row r="5" spans="1:23">
      <c r="A5" s="89">
        <v>3</v>
      </c>
      <c r="B5" s="23" t="s">
        <v>476</v>
      </c>
      <c r="C5" s="23" t="str">
        <f>Table6[[#This Row],[Band Combination]]&amp;" "&amp;Table6[[#This Row],[RAN4
Release]]</f>
        <v>CA_2A-5A Rel-12</v>
      </c>
      <c r="D5" s="38" t="s">
        <v>122</v>
      </c>
      <c r="E5" s="39" t="s">
        <v>485</v>
      </c>
      <c r="F5" s="39" t="str">
        <f>Table6[[#This Row],[Band Combination]]&amp;" "&amp;Table6[[#This Row],[RAN4
Release]]</f>
        <v>CA_2A-5A Rel-12</v>
      </c>
      <c r="G5" s="89" t="s">
        <v>992</v>
      </c>
      <c r="H5" s="94">
        <v>2</v>
      </c>
      <c r="I5" s="94">
        <v>5</v>
      </c>
      <c r="J5" s="94" t="s">
        <v>373</v>
      </c>
      <c r="K5" s="94" t="s">
        <v>373</v>
      </c>
      <c r="L5" s="94" t="s">
        <v>373</v>
      </c>
      <c r="M5" s="39" t="s">
        <v>954</v>
      </c>
      <c r="N5" s="24"/>
      <c r="O5" s="24"/>
      <c r="P5" s="87">
        <v>1</v>
      </c>
      <c r="Q5" s="87"/>
      <c r="R5" s="36" t="s">
        <v>393</v>
      </c>
      <c r="S5" s="24" t="s">
        <v>895</v>
      </c>
      <c r="T5" s="29"/>
    </row>
    <row r="6" spans="1:23">
      <c r="A6" s="89">
        <v>4</v>
      </c>
      <c r="B6" s="23" t="s">
        <v>476</v>
      </c>
      <c r="C6" s="23" t="str">
        <f>Table6[[#This Row],[Band Combination]]&amp;" "&amp;Table6[[#This Row],[RAN4
Release]]</f>
        <v>CA_2A-12A Rel-12</v>
      </c>
      <c r="D6" s="38" t="s">
        <v>123</v>
      </c>
      <c r="E6" s="39" t="s">
        <v>485</v>
      </c>
      <c r="F6" s="39" t="str">
        <f>Table6[[#This Row],[Band Combination]]&amp;" "&amp;Table6[[#This Row],[RAN4
Release]]</f>
        <v>CA_2A-12A Rel-12</v>
      </c>
      <c r="G6" s="89" t="s">
        <v>992</v>
      </c>
      <c r="H6" s="94">
        <v>2</v>
      </c>
      <c r="I6" s="94">
        <v>12</v>
      </c>
      <c r="J6" s="94" t="s">
        <v>373</v>
      </c>
      <c r="K6" s="94" t="s">
        <v>373</v>
      </c>
      <c r="L6" s="94" t="s">
        <v>373</v>
      </c>
      <c r="M6" s="39" t="s">
        <v>954</v>
      </c>
      <c r="N6" s="24"/>
      <c r="O6" s="24"/>
      <c r="P6" s="87">
        <v>1</v>
      </c>
      <c r="Q6" s="87"/>
      <c r="R6" s="36" t="s">
        <v>393</v>
      </c>
      <c r="S6" s="24" t="s">
        <v>896</v>
      </c>
      <c r="T6" s="29"/>
    </row>
    <row r="7" spans="1:23" ht="25">
      <c r="A7" s="89">
        <v>5</v>
      </c>
      <c r="B7" s="23" t="s">
        <v>476</v>
      </c>
      <c r="C7" s="23" t="str">
        <f>Table6[[#This Row],[Band Combination]]&amp;" "&amp;Table6[[#This Row],[RAN4
Release]]</f>
        <v>CA_2A-14A Rel-15</v>
      </c>
      <c r="D7" s="38" t="s">
        <v>124</v>
      </c>
      <c r="E7" s="39" t="s">
        <v>450</v>
      </c>
      <c r="F7" s="39" t="str">
        <f>Table6[[#This Row],[Band Combination]]&amp;" "&amp;Table6[[#This Row],[RAN4
Release]]</f>
        <v>CA_2A-14A Rel-15</v>
      </c>
      <c r="G7" s="89" t="s">
        <v>992</v>
      </c>
      <c r="H7" s="94">
        <v>2</v>
      </c>
      <c r="I7" s="94">
        <v>14</v>
      </c>
      <c r="J7" s="94" t="s">
        <v>373</v>
      </c>
      <c r="K7" s="94" t="s">
        <v>373</v>
      </c>
      <c r="L7" s="94" t="s">
        <v>373</v>
      </c>
      <c r="M7" s="39" t="s">
        <v>966</v>
      </c>
      <c r="N7" s="24"/>
      <c r="O7" s="24"/>
      <c r="P7" s="87">
        <v>1</v>
      </c>
      <c r="Q7" s="87"/>
      <c r="R7" s="36" t="s">
        <v>393</v>
      </c>
      <c r="S7" s="24"/>
      <c r="T7" s="60" t="s">
        <v>1318</v>
      </c>
    </row>
    <row r="8" spans="1:23">
      <c r="A8" s="89">
        <v>6</v>
      </c>
      <c r="B8" s="23" t="s">
        <v>476</v>
      </c>
      <c r="C8" s="23" t="str">
        <f>Table6[[#This Row],[Band Combination]]&amp;" "&amp;Table6[[#This Row],[RAN4
Release]]</f>
        <v>CA_2A-29A Rel-11</v>
      </c>
      <c r="D8" s="38" t="s">
        <v>126</v>
      </c>
      <c r="E8" s="39" t="s">
        <v>486</v>
      </c>
      <c r="F8" s="39" t="str">
        <f>Table6[[#This Row],[Band Combination]]&amp;" "&amp;Table6[[#This Row],[RAN4
Release]]</f>
        <v>CA_2A-29A Rel-11</v>
      </c>
      <c r="G8" s="89" t="s">
        <v>992</v>
      </c>
      <c r="H8" s="94">
        <v>2</v>
      </c>
      <c r="I8" s="94">
        <v>29</v>
      </c>
      <c r="J8" s="94" t="s">
        <v>373</v>
      </c>
      <c r="K8" s="94" t="s">
        <v>373</v>
      </c>
      <c r="L8" s="94" t="s">
        <v>373</v>
      </c>
      <c r="M8" s="39" t="s">
        <v>957</v>
      </c>
      <c r="N8" s="24"/>
      <c r="O8" s="87"/>
      <c r="P8" s="87">
        <v>1</v>
      </c>
      <c r="Q8" s="87"/>
      <c r="R8" s="36" t="s">
        <v>393</v>
      </c>
      <c r="S8" s="24" t="s">
        <v>469</v>
      </c>
      <c r="T8" s="29"/>
    </row>
    <row r="9" spans="1:23" ht="25">
      <c r="A9" s="89">
        <v>7</v>
      </c>
      <c r="B9" s="23" t="s">
        <v>476</v>
      </c>
      <c r="C9" s="23" t="str">
        <f>Table6[[#This Row],[Band Combination]]&amp;" "&amp;Table6[[#This Row],[RAN4
Release]]</f>
        <v>CA_2A-30A Rel-12</v>
      </c>
      <c r="D9" s="38" t="s">
        <v>127</v>
      </c>
      <c r="E9" s="39" t="s">
        <v>485</v>
      </c>
      <c r="F9" s="39" t="str">
        <f>Table6[[#This Row],[Band Combination]]&amp;" "&amp;Table6[[#This Row],[RAN4
Release]]</f>
        <v>CA_2A-30A Rel-12</v>
      </c>
      <c r="G9" s="89" t="s">
        <v>992</v>
      </c>
      <c r="H9" s="94">
        <v>2</v>
      </c>
      <c r="I9" s="94">
        <v>30</v>
      </c>
      <c r="J9" s="94" t="s">
        <v>373</v>
      </c>
      <c r="K9" s="94" t="s">
        <v>373</v>
      </c>
      <c r="L9" s="94" t="s">
        <v>373</v>
      </c>
      <c r="M9" s="39" t="s">
        <v>954</v>
      </c>
      <c r="N9" s="24"/>
      <c r="O9" s="87"/>
      <c r="P9" s="87">
        <v>1</v>
      </c>
      <c r="Q9" s="87"/>
      <c r="R9" s="36" t="s">
        <v>393</v>
      </c>
      <c r="S9" s="24"/>
      <c r="T9" s="60" t="s">
        <v>1318</v>
      </c>
    </row>
    <row r="10" spans="1:23" ht="37.5">
      <c r="A10" s="89">
        <v>8</v>
      </c>
      <c r="B10" s="23" t="s">
        <v>476</v>
      </c>
      <c r="C10" s="23" t="str">
        <f>Table6[[#This Row],[Band Combination]]&amp;" "&amp;Table6[[#This Row],[RAN4
Release]]</f>
        <v>CA_2A-48A Rel-14</v>
      </c>
      <c r="D10" s="38" t="s">
        <v>164</v>
      </c>
      <c r="E10" s="39" t="s">
        <v>484</v>
      </c>
      <c r="F10" s="39" t="str">
        <f>Table6[[#This Row],[Band Combination]]&amp;" "&amp;Table6[[#This Row],[RAN4
Release]]</f>
        <v>CA_2A-48A Rel-14</v>
      </c>
      <c r="G10" s="89" t="s">
        <v>991</v>
      </c>
      <c r="H10" s="94">
        <v>2</v>
      </c>
      <c r="I10" s="94">
        <v>48</v>
      </c>
      <c r="J10" s="94" t="s">
        <v>373</v>
      </c>
      <c r="K10" s="94" t="s">
        <v>373</v>
      </c>
      <c r="L10" s="94" t="s">
        <v>373</v>
      </c>
      <c r="M10" s="39" t="s">
        <v>948</v>
      </c>
      <c r="N10" s="87">
        <v>0</v>
      </c>
      <c r="O10" s="87">
        <v>0</v>
      </c>
      <c r="P10" s="87">
        <v>0</v>
      </c>
      <c r="Q10" s="87">
        <v>0</v>
      </c>
      <c r="R10" s="36" t="s">
        <v>393</v>
      </c>
      <c r="S10" s="24"/>
      <c r="T10" s="60" t="s">
        <v>1330</v>
      </c>
    </row>
    <row r="11" spans="1:23">
      <c r="A11" s="89">
        <v>9</v>
      </c>
      <c r="B11" s="23" t="s">
        <v>476</v>
      </c>
      <c r="C11" s="23" t="str">
        <f>Table6[[#This Row],[Band Combination]]&amp;" "&amp;Table6[[#This Row],[RAN4
Release]]</f>
        <v>CA_2A-66A Rel-14</v>
      </c>
      <c r="D11" s="38" t="s">
        <v>128</v>
      </c>
      <c r="E11" s="39" t="s">
        <v>484</v>
      </c>
      <c r="F11" s="39" t="str">
        <f>Table6[[#This Row],[Band Combination]]&amp;" "&amp;Table6[[#This Row],[RAN4
Release]]</f>
        <v>CA_2A-66A Rel-14</v>
      </c>
      <c r="G11" s="89" t="s">
        <v>992</v>
      </c>
      <c r="H11" s="94">
        <v>2</v>
      </c>
      <c r="I11" s="94">
        <v>66</v>
      </c>
      <c r="J11" s="94" t="s">
        <v>373</v>
      </c>
      <c r="K11" s="94" t="s">
        <v>373</v>
      </c>
      <c r="L11" s="94" t="s">
        <v>373</v>
      </c>
      <c r="M11" s="39" t="s">
        <v>964</v>
      </c>
      <c r="N11" s="24"/>
      <c r="O11" s="87"/>
      <c r="P11" s="87">
        <v>1</v>
      </c>
      <c r="Q11" s="87"/>
      <c r="R11" s="36" t="s">
        <v>393</v>
      </c>
      <c r="S11" s="24" t="s">
        <v>469</v>
      </c>
      <c r="T11" s="29"/>
    </row>
    <row r="12" spans="1:23">
      <c r="A12" s="89">
        <v>10</v>
      </c>
      <c r="B12" s="23" t="s">
        <v>476</v>
      </c>
      <c r="C12" s="23" t="str">
        <f>Table6[[#This Row],[Band Combination]]&amp;" "&amp;Table6[[#This Row],[RAN4
Release]]</f>
        <v>CA_2A-71A Rel-15</v>
      </c>
      <c r="D12" s="38" t="s">
        <v>130</v>
      </c>
      <c r="E12" s="39" t="s">
        <v>450</v>
      </c>
      <c r="F12" s="39" t="str">
        <f>Table6[[#This Row],[Band Combination]]&amp;" "&amp;Table6[[#This Row],[RAN4
Release]]</f>
        <v>CA_2A-71A Rel-15</v>
      </c>
      <c r="G12" s="89" t="s">
        <v>992</v>
      </c>
      <c r="H12" s="94">
        <v>2</v>
      </c>
      <c r="I12" s="94">
        <v>71</v>
      </c>
      <c r="J12" s="94" t="s">
        <v>373</v>
      </c>
      <c r="K12" s="94" t="s">
        <v>373</v>
      </c>
      <c r="L12" s="94" t="s">
        <v>373</v>
      </c>
      <c r="M12" s="39" t="s">
        <v>966</v>
      </c>
      <c r="N12" s="24"/>
      <c r="O12" s="87"/>
      <c r="P12" s="87">
        <v>1</v>
      </c>
      <c r="Q12" s="87"/>
      <c r="R12" s="36" t="s">
        <v>393</v>
      </c>
      <c r="S12" s="24" t="s">
        <v>895</v>
      </c>
      <c r="T12" s="29"/>
    </row>
    <row r="13" spans="1:23" ht="25">
      <c r="A13" s="89">
        <v>11</v>
      </c>
      <c r="B13" s="23" t="s">
        <v>476</v>
      </c>
      <c r="C13" s="23" t="str">
        <f>Table6[[#This Row],[Band Combination]]&amp;" "&amp;Table6[[#This Row],[RAN4
Release]]</f>
        <v>CA_2C Rel-12</v>
      </c>
      <c r="D13" s="38" t="s">
        <v>129</v>
      </c>
      <c r="E13" s="39" t="s">
        <v>485</v>
      </c>
      <c r="F13" s="39" t="str">
        <f>Table6[[#This Row],[Band Combination]]&amp;" "&amp;Table6[[#This Row],[RAN4
Release]]</f>
        <v>CA_2C Rel-12</v>
      </c>
      <c r="G13" s="89" t="s">
        <v>992</v>
      </c>
      <c r="H13" s="94">
        <v>2</v>
      </c>
      <c r="I13" s="94" t="s">
        <v>373</v>
      </c>
      <c r="J13" s="94" t="s">
        <v>373</v>
      </c>
      <c r="K13" s="94" t="s">
        <v>373</v>
      </c>
      <c r="L13" s="94" t="s">
        <v>373</v>
      </c>
      <c r="M13" s="39" t="s">
        <v>954</v>
      </c>
      <c r="N13" s="24"/>
      <c r="O13" s="87"/>
      <c r="P13" s="87">
        <v>1</v>
      </c>
      <c r="Q13" s="87"/>
      <c r="R13" s="36" t="s">
        <v>460</v>
      </c>
      <c r="S13" s="24"/>
      <c r="T13" s="60" t="s">
        <v>1318</v>
      </c>
    </row>
    <row r="14" spans="1:23" ht="37.5">
      <c r="A14" s="89">
        <v>12</v>
      </c>
      <c r="B14" s="23" t="s">
        <v>476</v>
      </c>
      <c r="C14" s="23" t="str">
        <f>Table6[[#This Row],[Band Combination]]&amp;" "&amp;Table6[[#This Row],[RAN4
Release]]</f>
        <v>CA_4A-4A Rel-12</v>
      </c>
      <c r="D14" s="38" t="s">
        <v>132</v>
      </c>
      <c r="E14" s="39" t="s">
        <v>485</v>
      </c>
      <c r="F14" s="39" t="str">
        <f>Table6[[#This Row],[Band Combination]]&amp;" "&amp;Table6[[#This Row],[RAN4
Release]]</f>
        <v>CA_4A-4A Rel-12</v>
      </c>
      <c r="G14" s="89" t="s">
        <v>992</v>
      </c>
      <c r="H14" s="94">
        <v>4</v>
      </c>
      <c r="I14" s="94">
        <v>4</v>
      </c>
      <c r="J14" s="94" t="s">
        <v>373</v>
      </c>
      <c r="K14" s="94" t="s">
        <v>373</v>
      </c>
      <c r="L14" s="94" t="s">
        <v>373</v>
      </c>
      <c r="M14" s="39" t="s">
        <v>954</v>
      </c>
      <c r="N14" s="24"/>
      <c r="O14" s="87"/>
      <c r="P14" s="87">
        <v>1</v>
      </c>
      <c r="Q14" s="87"/>
      <c r="R14" s="36" t="s">
        <v>459</v>
      </c>
      <c r="S14" s="24"/>
      <c r="T14" s="60" t="s">
        <v>1318</v>
      </c>
    </row>
    <row r="15" spans="1:23">
      <c r="A15" s="89">
        <v>13</v>
      </c>
      <c r="B15" s="23" t="s">
        <v>476</v>
      </c>
      <c r="C15" s="23" t="str">
        <f>Table6[[#This Row],[Band Combination]]&amp;" "&amp;Table6[[#This Row],[RAN4
Release]]</f>
        <v>CA_4A-5A Rel-11</v>
      </c>
      <c r="D15" s="38" t="s">
        <v>133</v>
      </c>
      <c r="E15" s="39" t="s">
        <v>486</v>
      </c>
      <c r="F15" s="39" t="str">
        <f>Table6[[#This Row],[Band Combination]]&amp;" "&amp;Table6[[#This Row],[RAN4
Release]]</f>
        <v>CA_4A-5A Rel-11</v>
      </c>
      <c r="G15" s="89" t="s">
        <v>992</v>
      </c>
      <c r="H15" s="94">
        <v>4</v>
      </c>
      <c r="I15" s="94">
        <v>5</v>
      </c>
      <c r="J15" s="94" t="s">
        <v>373</v>
      </c>
      <c r="K15" s="94" t="s">
        <v>373</v>
      </c>
      <c r="L15" s="94" t="s">
        <v>373</v>
      </c>
      <c r="M15" s="39" t="s">
        <v>957</v>
      </c>
      <c r="N15" s="24"/>
      <c r="O15" s="87"/>
      <c r="P15" s="87">
        <v>1</v>
      </c>
      <c r="Q15" s="87"/>
      <c r="R15" s="36" t="s">
        <v>393</v>
      </c>
      <c r="S15" s="24" t="s">
        <v>895</v>
      </c>
      <c r="T15" s="29"/>
    </row>
    <row r="16" spans="1:23">
      <c r="A16" s="89">
        <v>14</v>
      </c>
      <c r="B16" s="23" t="s">
        <v>476</v>
      </c>
      <c r="C16" s="23" t="str">
        <f>Table6[[#This Row],[Band Combination]]&amp;" "&amp;Table6[[#This Row],[RAN4
Release]]</f>
        <v>CA_4A-7A Rel-11</v>
      </c>
      <c r="D16" s="38" t="s">
        <v>134</v>
      </c>
      <c r="E16" s="39" t="s">
        <v>486</v>
      </c>
      <c r="F16" s="39" t="str">
        <f>Table6[[#This Row],[Band Combination]]&amp;" "&amp;Table6[[#This Row],[RAN4
Release]]</f>
        <v>CA_4A-7A Rel-11</v>
      </c>
      <c r="G16" s="89" t="s">
        <v>992</v>
      </c>
      <c r="H16" s="94">
        <v>4</v>
      </c>
      <c r="I16" s="94">
        <v>7</v>
      </c>
      <c r="J16" s="94" t="s">
        <v>373</v>
      </c>
      <c r="K16" s="94" t="s">
        <v>373</v>
      </c>
      <c r="L16" s="94" t="s">
        <v>373</v>
      </c>
      <c r="M16" s="39" t="s">
        <v>957</v>
      </c>
      <c r="N16" s="24"/>
      <c r="O16" s="87"/>
      <c r="P16" s="87">
        <v>1</v>
      </c>
      <c r="Q16" s="87"/>
      <c r="R16" s="36" t="s">
        <v>393</v>
      </c>
      <c r="S16" s="24" t="s">
        <v>469</v>
      </c>
      <c r="T16" s="29"/>
    </row>
    <row r="17" spans="1:20">
      <c r="A17" s="89">
        <v>15</v>
      </c>
      <c r="B17" s="23" t="s">
        <v>476</v>
      </c>
      <c r="C17" s="23" t="str">
        <f>Table6[[#This Row],[Band Combination]]&amp;" "&amp;Table6[[#This Row],[RAN4
Release]]</f>
        <v>CA_4A-12A Rel-11</v>
      </c>
      <c r="D17" s="38" t="s">
        <v>135</v>
      </c>
      <c r="E17" s="39" t="s">
        <v>486</v>
      </c>
      <c r="F17" s="39" t="str">
        <f>Table6[[#This Row],[Band Combination]]&amp;" "&amp;Table6[[#This Row],[RAN4
Release]]</f>
        <v>CA_4A-12A Rel-11</v>
      </c>
      <c r="G17" s="89" t="s">
        <v>992</v>
      </c>
      <c r="H17" s="94">
        <v>4</v>
      </c>
      <c r="I17" s="94">
        <v>12</v>
      </c>
      <c r="J17" s="94" t="s">
        <v>373</v>
      </c>
      <c r="K17" s="94" t="s">
        <v>373</v>
      </c>
      <c r="L17" s="94" t="s">
        <v>373</v>
      </c>
      <c r="M17" s="39" t="s">
        <v>957</v>
      </c>
      <c r="N17" s="24"/>
      <c r="O17" s="87"/>
      <c r="P17" s="87">
        <v>1</v>
      </c>
      <c r="Q17" s="87"/>
      <c r="R17" s="36" t="s">
        <v>393</v>
      </c>
      <c r="S17" s="24" t="s">
        <v>896</v>
      </c>
      <c r="T17" s="29"/>
    </row>
    <row r="18" spans="1:20">
      <c r="A18" s="89">
        <v>16</v>
      </c>
      <c r="B18" s="23" t="s">
        <v>476</v>
      </c>
      <c r="C18" s="23" t="str">
        <f>Table6[[#This Row],[Band Combination]]&amp;" "&amp;Table6[[#This Row],[RAN4
Release]]</f>
        <v>CA_4A-13A Rel-11</v>
      </c>
      <c r="D18" s="38" t="s">
        <v>136</v>
      </c>
      <c r="E18" s="39" t="s">
        <v>486</v>
      </c>
      <c r="F18" s="39" t="str">
        <f>Table6[[#This Row],[Band Combination]]&amp;" "&amp;Table6[[#This Row],[RAN4
Release]]</f>
        <v>CA_4A-13A Rel-11</v>
      </c>
      <c r="G18" s="89" t="s">
        <v>992</v>
      </c>
      <c r="H18" s="94">
        <v>4</v>
      </c>
      <c r="I18" s="94">
        <v>13</v>
      </c>
      <c r="J18" s="94" t="s">
        <v>373</v>
      </c>
      <c r="K18" s="94" t="s">
        <v>373</v>
      </c>
      <c r="L18" s="94" t="s">
        <v>373</v>
      </c>
      <c r="M18" s="39" t="s">
        <v>957</v>
      </c>
      <c r="N18" s="24"/>
      <c r="O18" s="87"/>
      <c r="P18" s="87">
        <v>1</v>
      </c>
      <c r="Q18" s="87"/>
      <c r="R18" s="36" t="s">
        <v>393</v>
      </c>
      <c r="S18" s="24" t="s">
        <v>469</v>
      </c>
      <c r="T18" s="29"/>
    </row>
    <row r="19" spans="1:20">
      <c r="A19" s="89">
        <v>17</v>
      </c>
      <c r="B19" s="23" t="s">
        <v>476</v>
      </c>
      <c r="C19" s="23" t="str">
        <f>Table6[[#This Row],[Band Combination]]&amp;" "&amp;Table6[[#This Row],[RAN4
Release]]</f>
        <v>CA_4A-29A Rel-11</v>
      </c>
      <c r="D19" s="38" t="s">
        <v>138</v>
      </c>
      <c r="E19" s="39" t="s">
        <v>486</v>
      </c>
      <c r="F19" s="39" t="str">
        <f>Table6[[#This Row],[Band Combination]]&amp;" "&amp;Table6[[#This Row],[RAN4
Release]]</f>
        <v>CA_4A-29A Rel-11</v>
      </c>
      <c r="G19" s="89" t="s">
        <v>992</v>
      </c>
      <c r="H19" s="94">
        <v>4</v>
      </c>
      <c r="I19" s="94">
        <v>29</v>
      </c>
      <c r="J19" s="94" t="s">
        <v>373</v>
      </c>
      <c r="K19" s="94" t="s">
        <v>373</v>
      </c>
      <c r="L19" s="94" t="s">
        <v>373</v>
      </c>
      <c r="M19" s="39" t="s">
        <v>957</v>
      </c>
      <c r="N19" s="24"/>
      <c r="O19" s="87"/>
      <c r="P19" s="87">
        <v>1</v>
      </c>
      <c r="Q19" s="87"/>
      <c r="R19" s="36" t="s">
        <v>393</v>
      </c>
      <c r="S19" s="24" t="s">
        <v>469</v>
      </c>
      <c r="T19" s="29"/>
    </row>
    <row r="20" spans="1:20" ht="25">
      <c r="A20" s="89">
        <v>18</v>
      </c>
      <c r="B20" s="23" t="s">
        <v>476</v>
      </c>
      <c r="C20" s="23" t="str">
        <f>Table6[[#This Row],[Band Combination]]&amp;" "&amp;Table6[[#This Row],[RAN4
Release]]</f>
        <v>CA_4A-30A Rel-12</v>
      </c>
      <c r="D20" s="38" t="s">
        <v>139</v>
      </c>
      <c r="E20" s="39" t="s">
        <v>485</v>
      </c>
      <c r="F20" s="39" t="str">
        <f>Table6[[#This Row],[Band Combination]]&amp;" "&amp;Table6[[#This Row],[RAN4
Release]]</f>
        <v>CA_4A-30A Rel-12</v>
      </c>
      <c r="G20" s="89" t="s">
        <v>992</v>
      </c>
      <c r="H20" s="94">
        <v>4</v>
      </c>
      <c r="I20" s="94">
        <v>30</v>
      </c>
      <c r="J20" s="94" t="s">
        <v>373</v>
      </c>
      <c r="K20" s="94" t="s">
        <v>373</v>
      </c>
      <c r="L20" s="94" t="s">
        <v>373</v>
      </c>
      <c r="M20" s="39" t="s">
        <v>954</v>
      </c>
      <c r="N20" s="24"/>
      <c r="O20" s="87"/>
      <c r="P20" s="87">
        <v>1</v>
      </c>
      <c r="Q20" s="87"/>
      <c r="R20" s="36" t="s">
        <v>393</v>
      </c>
      <c r="S20" s="24"/>
      <c r="T20" s="60" t="s">
        <v>1318</v>
      </c>
    </row>
    <row r="21" spans="1:20">
      <c r="A21" s="89">
        <v>19</v>
      </c>
      <c r="B21" s="23" t="s">
        <v>476</v>
      </c>
      <c r="C21" s="23" t="str">
        <f>Table6[[#This Row],[Band Combination]]&amp;" "&amp;Table6[[#This Row],[RAN4
Release]]</f>
        <v>CA_4A-71A Rel-15</v>
      </c>
      <c r="D21" s="38" t="s">
        <v>140</v>
      </c>
      <c r="E21" s="39" t="s">
        <v>450</v>
      </c>
      <c r="F21" s="39" t="str">
        <f>Table6[[#This Row],[Band Combination]]&amp;" "&amp;Table6[[#This Row],[RAN4
Release]]</f>
        <v>CA_4A-71A Rel-15</v>
      </c>
      <c r="G21" s="89" t="s">
        <v>992</v>
      </c>
      <c r="H21" s="94">
        <v>4</v>
      </c>
      <c r="I21" s="94">
        <v>71</v>
      </c>
      <c r="J21" s="94" t="s">
        <v>373</v>
      </c>
      <c r="K21" s="94" t="s">
        <v>373</v>
      </c>
      <c r="L21" s="94" t="s">
        <v>373</v>
      </c>
      <c r="M21" s="39" t="s">
        <v>966</v>
      </c>
      <c r="N21" s="24"/>
      <c r="O21" s="87"/>
      <c r="P21" s="87">
        <v>1</v>
      </c>
      <c r="Q21" s="87"/>
      <c r="R21" s="36" t="s">
        <v>393</v>
      </c>
      <c r="S21" s="24" t="s">
        <v>469</v>
      </c>
      <c r="T21" s="29"/>
    </row>
    <row r="22" spans="1:20">
      <c r="A22" s="89">
        <v>20</v>
      </c>
      <c r="B22" s="23" t="s">
        <v>476</v>
      </c>
      <c r="C22" s="23" t="str">
        <f>Table6[[#This Row],[Band Combination]]&amp;" "&amp;Table6[[#This Row],[RAN4
Release]]</f>
        <v>CA_5A-12A Rel-11</v>
      </c>
      <c r="D22" s="38" t="s">
        <v>141</v>
      </c>
      <c r="E22" s="39" t="s">
        <v>486</v>
      </c>
      <c r="F22" s="39" t="str">
        <f>Table6[[#This Row],[Band Combination]]&amp;" "&amp;Table6[[#This Row],[RAN4
Release]]</f>
        <v>CA_5A-12A Rel-11</v>
      </c>
      <c r="G22" s="89" t="s">
        <v>992</v>
      </c>
      <c r="H22" s="94">
        <v>5</v>
      </c>
      <c r="I22" s="94">
        <v>12</v>
      </c>
      <c r="J22" s="94" t="s">
        <v>373</v>
      </c>
      <c r="K22" s="94" t="s">
        <v>373</v>
      </c>
      <c r="L22" s="94" t="s">
        <v>373</v>
      </c>
      <c r="M22" s="39" t="s">
        <v>957</v>
      </c>
      <c r="N22" s="24"/>
      <c r="O22" s="87"/>
      <c r="P22" s="87">
        <v>1</v>
      </c>
      <c r="Q22" s="87"/>
      <c r="R22" s="36" t="s">
        <v>393</v>
      </c>
      <c r="S22" s="24" t="s">
        <v>896</v>
      </c>
      <c r="T22" s="29"/>
    </row>
    <row r="23" spans="1:20">
      <c r="A23" s="89">
        <v>21</v>
      </c>
      <c r="B23" s="23" t="s">
        <v>476</v>
      </c>
      <c r="C23" s="23" t="str">
        <f>Table6[[#This Row],[Band Combination]]&amp;" "&amp;Table6[[#This Row],[RAN4
Release]]</f>
        <v>CA_5A-29A Rel-13</v>
      </c>
      <c r="D23" s="38" t="s">
        <v>142</v>
      </c>
      <c r="E23" s="39" t="s">
        <v>483</v>
      </c>
      <c r="F23" s="39" t="str">
        <f>Table6[[#This Row],[Band Combination]]&amp;" "&amp;Table6[[#This Row],[RAN4
Release]]</f>
        <v>CA_5A-29A Rel-13</v>
      </c>
      <c r="G23" s="89" t="s">
        <v>991</v>
      </c>
      <c r="H23" s="94">
        <v>5</v>
      </c>
      <c r="I23" s="94">
        <v>29</v>
      </c>
      <c r="J23" s="94" t="s">
        <v>373</v>
      </c>
      <c r="K23" s="94" t="s">
        <v>373</v>
      </c>
      <c r="L23" s="94" t="s">
        <v>373</v>
      </c>
      <c r="M23" s="39" t="s">
        <v>948</v>
      </c>
      <c r="N23" s="24"/>
      <c r="O23" s="87">
        <v>1</v>
      </c>
      <c r="P23" s="87">
        <v>0.97599999999999998</v>
      </c>
      <c r="Q23" s="87">
        <v>0.02</v>
      </c>
      <c r="R23" s="36" t="s">
        <v>393</v>
      </c>
      <c r="S23" s="24" t="s">
        <v>469</v>
      </c>
      <c r="T23" s="29"/>
    </row>
    <row r="24" spans="1:20" ht="25">
      <c r="A24" s="89">
        <v>22</v>
      </c>
      <c r="B24" s="23" t="s">
        <v>476</v>
      </c>
      <c r="C24" s="23" t="str">
        <f>Table6[[#This Row],[Band Combination]]&amp;" "&amp;Table6[[#This Row],[RAN4
Release]]</f>
        <v>CA_5A-30A Rel-12</v>
      </c>
      <c r="D24" s="38" t="s">
        <v>143</v>
      </c>
      <c r="E24" s="39" t="s">
        <v>485</v>
      </c>
      <c r="F24" s="39" t="str">
        <f>Table6[[#This Row],[Band Combination]]&amp;" "&amp;Table6[[#This Row],[RAN4
Release]]</f>
        <v>CA_5A-30A Rel-12</v>
      </c>
      <c r="G24" s="89" t="s">
        <v>992</v>
      </c>
      <c r="H24" s="94">
        <v>5</v>
      </c>
      <c r="I24" s="94">
        <v>30</v>
      </c>
      <c r="J24" s="94" t="s">
        <v>373</v>
      </c>
      <c r="K24" s="94" t="s">
        <v>373</v>
      </c>
      <c r="L24" s="94" t="s">
        <v>373</v>
      </c>
      <c r="M24" s="39" t="s">
        <v>954</v>
      </c>
      <c r="N24" s="24"/>
      <c r="O24" s="87"/>
      <c r="P24" s="87">
        <v>1</v>
      </c>
      <c r="Q24" s="87"/>
      <c r="R24" s="36" t="s">
        <v>393</v>
      </c>
      <c r="S24" s="24"/>
      <c r="T24" s="60" t="s">
        <v>1318</v>
      </c>
    </row>
    <row r="25" spans="1:20">
      <c r="A25" s="89">
        <v>23</v>
      </c>
      <c r="B25" s="23" t="s">
        <v>476</v>
      </c>
      <c r="C25" s="23" t="str">
        <f>Table6[[#This Row],[Band Combination]]&amp;" "&amp;Table6[[#This Row],[RAN4
Release]]</f>
        <v>CA_5A-66A Rel-14</v>
      </c>
      <c r="D25" s="38" t="s">
        <v>144</v>
      </c>
      <c r="E25" s="39" t="s">
        <v>484</v>
      </c>
      <c r="F25" s="39" t="str">
        <f>Table6[[#This Row],[Band Combination]]&amp;" "&amp;Table6[[#This Row],[RAN4
Release]]</f>
        <v>CA_5A-66A Rel-14</v>
      </c>
      <c r="G25" s="89" t="s">
        <v>992</v>
      </c>
      <c r="H25" s="94">
        <v>5</v>
      </c>
      <c r="I25" s="94">
        <v>66</v>
      </c>
      <c r="J25" s="94" t="s">
        <v>373</v>
      </c>
      <c r="K25" s="94" t="s">
        <v>373</v>
      </c>
      <c r="L25" s="94" t="s">
        <v>373</v>
      </c>
      <c r="M25" s="39" t="s">
        <v>964</v>
      </c>
      <c r="N25" s="24"/>
      <c r="O25" s="87"/>
      <c r="P25" s="87">
        <v>1</v>
      </c>
      <c r="Q25" s="87"/>
      <c r="R25" s="36" t="s">
        <v>393</v>
      </c>
      <c r="S25" s="24" t="s">
        <v>469</v>
      </c>
      <c r="T25" s="29"/>
    </row>
    <row r="26" spans="1:20" ht="37.5">
      <c r="A26" s="89">
        <v>24</v>
      </c>
      <c r="B26" s="23" t="s">
        <v>476</v>
      </c>
      <c r="C26" s="23" t="str">
        <f>Table6[[#This Row],[Band Combination]]&amp;" "&amp;Table6[[#This Row],[RAN4
Release]]</f>
        <v>CA_7A-7A Rel-12</v>
      </c>
      <c r="D26" s="38" t="s">
        <v>145</v>
      </c>
      <c r="E26" s="39" t="s">
        <v>485</v>
      </c>
      <c r="F26" s="39" t="str">
        <f>Table6[[#This Row],[Band Combination]]&amp;" "&amp;Table6[[#This Row],[RAN4
Release]]</f>
        <v>CA_7A-7A Rel-12</v>
      </c>
      <c r="G26" s="89" t="s">
        <v>992</v>
      </c>
      <c r="H26" s="94">
        <v>7</v>
      </c>
      <c r="I26" s="94">
        <v>7</v>
      </c>
      <c r="J26" s="94" t="s">
        <v>373</v>
      </c>
      <c r="K26" s="94" t="s">
        <v>373</v>
      </c>
      <c r="L26" s="94" t="s">
        <v>373</v>
      </c>
      <c r="M26" s="39" t="s">
        <v>954</v>
      </c>
      <c r="N26" s="24"/>
      <c r="O26" s="87"/>
      <c r="P26" s="87">
        <v>1</v>
      </c>
      <c r="Q26" s="87"/>
      <c r="R26" s="36" t="s">
        <v>459</v>
      </c>
      <c r="S26" s="24" t="s">
        <v>469</v>
      </c>
      <c r="T26" s="29"/>
    </row>
    <row r="27" spans="1:20" ht="25">
      <c r="A27" s="89">
        <v>25</v>
      </c>
      <c r="B27" s="23" t="s">
        <v>476</v>
      </c>
      <c r="C27" s="23" t="str">
        <f>Table6[[#This Row],[Band Combination]]&amp;" "&amp;Table6[[#This Row],[RAN4
Release]]</f>
        <v>CA_7A-28A Rel-12</v>
      </c>
      <c r="D27" s="38" t="s">
        <v>146</v>
      </c>
      <c r="E27" s="39" t="s">
        <v>485</v>
      </c>
      <c r="F27" s="39" t="str">
        <f>Table6[[#This Row],[Band Combination]]&amp;" "&amp;Table6[[#This Row],[RAN4
Release]]</f>
        <v>CA_7A-28A Rel-12</v>
      </c>
      <c r="G27" s="89" t="s">
        <v>992</v>
      </c>
      <c r="H27" s="94">
        <v>7</v>
      </c>
      <c r="I27" s="94">
        <v>28</v>
      </c>
      <c r="J27" s="94" t="s">
        <v>373</v>
      </c>
      <c r="K27" s="94" t="s">
        <v>373</v>
      </c>
      <c r="L27" s="94" t="s">
        <v>373</v>
      </c>
      <c r="M27" s="39" t="s">
        <v>954</v>
      </c>
      <c r="N27" s="24"/>
      <c r="O27" s="87"/>
      <c r="P27" s="87">
        <v>1</v>
      </c>
      <c r="Q27" s="87"/>
      <c r="R27" s="36" t="s">
        <v>393</v>
      </c>
      <c r="S27" s="24"/>
      <c r="T27" s="60" t="s">
        <v>1318</v>
      </c>
    </row>
    <row r="28" spans="1:20" ht="25">
      <c r="A28" s="89">
        <v>26</v>
      </c>
      <c r="B28" s="23" t="s">
        <v>476</v>
      </c>
      <c r="C28" s="23" t="str">
        <f>Table6[[#This Row],[Band Combination]]&amp;" "&amp;Table6[[#This Row],[RAN4
Release]]</f>
        <v>CA_12A-30A Rel-12</v>
      </c>
      <c r="D28" s="38" t="s">
        <v>147</v>
      </c>
      <c r="E28" s="39" t="s">
        <v>485</v>
      </c>
      <c r="F28" s="39" t="str">
        <f>Table6[[#This Row],[Band Combination]]&amp;" "&amp;Table6[[#This Row],[RAN4
Release]]</f>
        <v>CA_12A-30A Rel-12</v>
      </c>
      <c r="G28" s="89" t="s">
        <v>992</v>
      </c>
      <c r="H28" s="94">
        <v>12</v>
      </c>
      <c r="I28" s="94">
        <v>30</v>
      </c>
      <c r="J28" s="94" t="s">
        <v>373</v>
      </c>
      <c r="K28" s="94" t="s">
        <v>373</v>
      </c>
      <c r="L28" s="94" t="s">
        <v>373</v>
      </c>
      <c r="M28" s="39" t="s">
        <v>954</v>
      </c>
      <c r="N28" s="24"/>
      <c r="O28" s="87"/>
      <c r="P28" s="87">
        <v>1</v>
      </c>
      <c r="Q28" s="87"/>
      <c r="R28" s="36" t="s">
        <v>393</v>
      </c>
      <c r="S28" s="24"/>
      <c r="T28" s="60" t="s">
        <v>1318</v>
      </c>
    </row>
    <row r="29" spans="1:20">
      <c r="A29" s="89">
        <v>27</v>
      </c>
      <c r="B29" s="23" t="s">
        <v>476</v>
      </c>
      <c r="C29" s="23" t="str">
        <f>Table6[[#This Row],[Band Combination]]&amp;" "&amp;Table6[[#This Row],[RAN4
Release]]</f>
        <v>CA_12A-66A Rel-14</v>
      </c>
      <c r="D29" s="38" t="s">
        <v>148</v>
      </c>
      <c r="E29" s="39" t="s">
        <v>484</v>
      </c>
      <c r="F29" s="39" t="str">
        <f>Table6[[#This Row],[Band Combination]]&amp;" "&amp;Table6[[#This Row],[RAN4
Release]]</f>
        <v>CA_12A-66A Rel-14</v>
      </c>
      <c r="G29" s="89" t="s">
        <v>992</v>
      </c>
      <c r="H29" s="94">
        <v>12</v>
      </c>
      <c r="I29" s="94">
        <v>66</v>
      </c>
      <c r="J29" s="94" t="s">
        <v>373</v>
      </c>
      <c r="K29" s="94" t="s">
        <v>373</v>
      </c>
      <c r="L29" s="94" t="s">
        <v>373</v>
      </c>
      <c r="M29" s="39" t="s">
        <v>958</v>
      </c>
      <c r="N29" s="24"/>
      <c r="O29" s="87"/>
      <c r="P29" s="87">
        <v>1</v>
      </c>
      <c r="Q29" s="87"/>
      <c r="R29" s="36" t="s">
        <v>393</v>
      </c>
      <c r="S29" s="24" t="s">
        <v>895</v>
      </c>
      <c r="T29" s="29"/>
    </row>
    <row r="30" spans="1:20" ht="25">
      <c r="A30" s="89">
        <v>28</v>
      </c>
      <c r="B30" s="23" t="s">
        <v>476</v>
      </c>
      <c r="C30" s="23" t="str">
        <f>Table6[[#This Row],[Band Combination]]&amp;" "&amp;Table6[[#This Row],[RAN4
Release]]</f>
        <v>CA_14A-30A Rel-15</v>
      </c>
      <c r="D30" s="38" t="s">
        <v>149</v>
      </c>
      <c r="E30" s="39" t="s">
        <v>450</v>
      </c>
      <c r="F30" s="39" t="str">
        <f>Table6[[#This Row],[Band Combination]]&amp;" "&amp;Table6[[#This Row],[RAN4
Release]]</f>
        <v>CA_14A-30A Rel-15</v>
      </c>
      <c r="G30" s="89" t="s">
        <v>992</v>
      </c>
      <c r="H30" s="94">
        <v>14</v>
      </c>
      <c r="I30" s="94">
        <v>30</v>
      </c>
      <c r="J30" s="94" t="s">
        <v>373</v>
      </c>
      <c r="K30" s="94" t="s">
        <v>373</v>
      </c>
      <c r="L30" s="94" t="s">
        <v>373</v>
      </c>
      <c r="M30" s="39" t="s">
        <v>966</v>
      </c>
      <c r="N30" s="24"/>
      <c r="O30" s="87"/>
      <c r="P30" s="87">
        <v>1</v>
      </c>
      <c r="Q30" s="87"/>
      <c r="R30" s="36" t="s">
        <v>393</v>
      </c>
      <c r="S30" s="24"/>
      <c r="T30" s="60" t="s">
        <v>1318</v>
      </c>
    </row>
    <row r="31" spans="1:20" ht="25">
      <c r="A31" s="89">
        <v>29</v>
      </c>
      <c r="B31" s="23" t="s">
        <v>476</v>
      </c>
      <c r="C31" s="23" t="str">
        <f>Table6[[#This Row],[Band Combination]]&amp;" "&amp;Table6[[#This Row],[RAN4
Release]]</f>
        <v>CA_14A-66A Rel-15</v>
      </c>
      <c r="D31" s="38" t="s">
        <v>150</v>
      </c>
      <c r="E31" s="39" t="s">
        <v>450</v>
      </c>
      <c r="F31" s="39" t="str">
        <f>Table6[[#This Row],[Band Combination]]&amp;" "&amp;Table6[[#This Row],[RAN4
Release]]</f>
        <v>CA_14A-66A Rel-15</v>
      </c>
      <c r="G31" s="89" t="s">
        <v>992</v>
      </c>
      <c r="H31" s="94">
        <v>14</v>
      </c>
      <c r="I31" s="94">
        <v>66</v>
      </c>
      <c r="J31" s="94" t="s">
        <v>373</v>
      </c>
      <c r="K31" s="94" t="s">
        <v>373</v>
      </c>
      <c r="L31" s="94" t="s">
        <v>373</v>
      </c>
      <c r="M31" s="39" t="s">
        <v>966</v>
      </c>
      <c r="N31" s="24"/>
      <c r="O31" s="87"/>
      <c r="P31" s="87">
        <v>1</v>
      </c>
      <c r="Q31" s="87"/>
      <c r="R31" s="36" t="s">
        <v>393</v>
      </c>
      <c r="S31" s="24"/>
      <c r="T31" s="60" t="s">
        <v>1318</v>
      </c>
    </row>
    <row r="32" spans="1:20" ht="25">
      <c r="A32" s="89">
        <v>30</v>
      </c>
      <c r="B32" s="23" t="s">
        <v>476</v>
      </c>
      <c r="C32" s="23" t="str">
        <f>Table6[[#This Row],[Band Combination]]&amp;" "&amp;Table6[[#This Row],[RAN4
Release]]</f>
        <v>CA_29A-30A Rel-12</v>
      </c>
      <c r="D32" s="38" t="s">
        <v>457</v>
      </c>
      <c r="E32" s="39" t="s">
        <v>485</v>
      </c>
      <c r="F32" s="39" t="str">
        <f>Table6[[#This Row],[Band Combination]]&amp;" "&amp;Table6[[#This Row],[RAN4
Release]]</f>
        <v>CA_29A-30A Rel-12</v>
      </c>
      <c r="G32" s="89" t="s">
        <v>992</v>
      </c>
      <c r="H32" s="94">
        <v>29</v>
      </c>
      <c r="I32" s="94">
        <v>30</v>
      </c>
      <c r="J32" s="94" t="s">
        <v>373</v>
      </c>
      <c r="K32" s="94" t="s">
        <v>373</v>
      </c>
      <c r="L32" s="94" t="s">
        <v>373</v>
      </c>
      <c r="M32" s="39" t="s">
        <v>954</v>
      </c>
      <c r="N32" s="87">
        <v>0</v>
      </c>
      <c r="O32" s="87">
        <v>0</v>
      </c>
      <c r="P32" s="87">
        <v>0</v>
      </c>
      <c r="Q32" s="87">
        <v>0</v>
      </c>
      <c r="R32" s="36" t="s">
        <v>393</v>
      </c>
      <c r="S32" s="24"/>
      <c r="T32" s="60" t="s">
        <v>1318</v>
      </c>
    </row>
    <row r="33" spans="1:20">
      <c r="A33" s="89">
        <v>31</v>
      </c>
      <c r="B33" s="23" t="s">
        <v>476</v>
      </c>
      <c r="C33" s="23" t="str">
        <f>Table6[[#This Row],[Band Combination]]&amp;" "&amp;Table6[[#This Row],[RAN4
Release]]</f>
        <v>CA_29A-66A Rel-14</v>
      </c>
      <c r="D33" s="38" t="s">
        <v>458</v>
      </c>
      <c r="E33" s="39" t="s">
        <v>484</v>
      </c>
      <c r="F33" s="39" t="str">
        <f>Table6[[#This Row],[Band Combination]]&amp;" "&amp;Table6[[#This Row],[RAN4
Release]]</f>
        <v>CA_29A-66A Rel-14</v>
      </c>
      <c r="G33" s="89" t="s">
        <v>992</v>
      </c>
      <c r="H33" s="94">
        <v>29</v>
      </c>
      <c r="I33" s="94">
        <v>66</v>
      </c>
      <c r="J33" s="94" t="s">
        <v>373</v>
      </c>
      <c r="K33" s="94" t="s">
        <v>373</v>
      </c>
      <c r="L33" s="94" t="s">
        <v>373</v>
      </c>
      <c r="M33" s="39" t="s">
        <v>964</v>
      </c>
      <c r="N33" s="24"/>
      <c r="O33" s="87"/>
      <c r="P33" s="87">
        <v>1</v>
      </c>
      <c r="Q33" s="87"/>
      <c r="R33" s="36" t="s">
        <v>393</v>
      </c>
      <c r="S33" s="24" t="s">
        <v>469</v>
      </c>
      <c r="T33" s="29"/>
    </row>
    <row r="34" spans="1:20" ht="25">
      <c r="A34" s="89">
        <v>32</v>
      </c>
      <c r="B34" s="23" t="s">
        <v>476</v>
      </c>
      <c r="C34" s="23" t="str">
        <f>Table6[[#This Row],[Band Combination]]&amp;" "&amp;Table6[[#This Row],[RAN4
Release]]</f>
        <v>CA_30A-66A Rel-14</v>
      </c>
      <c r="D34" s="38" t="s">
        <v>527</v>
      </c>
      <c r="E34" s="39" t="s">
        <v>484</v>
      </c>
      <c r="F34" s="39" t="str">
        <f>Table6[[#This Row],[Band Combination]]&amp;" "&amp;Table6[[#This Row],[RAN4
Release]]</f>
        <v>CA_30A-66A Rel-14</v>
      </c>
      <c r="G34" s="89" t="s">
        <v>992</v>
      </c>
      <c r="H34" s="94">
        <v>30</v>
      </c>
      <c r="I34" s="94">
        <v>66</v>
      </c>
      <c r="J34" s="94" t="s">
        <v>373</v>
      </c>
      <c r="K34" s="94" t="s">
        <v>373</v>
      </c>
      <c r="L34" s="94" t="s">
        <v>373</v>
      </c>
      <c r="M34" s="39" t="s">
        <v>958</v>
      </c>
      <c r="N34" s="24"/>
      <c r="O34" s="87"/>
      <c r="P34" s="87">
        <v>1</v>
      </c>
      <c r="Q34" s="87"/>
      <c r="R34" s="36" t="s">
        <v>393</v>
      </c>
      <c r="S34" s="24"/>
      <c r="T34" s="60" t="s">
        <v>1318</v>
      </c>
    </row>
    <row r="35" spans="1:20" ht="37.5">
      <c r="A35" s="89">
        <v>33</v>
      </c>
      <c r="B35" s="23" t="s">
        <v>476</v>
      </c>
      <c r="C35" s="23" t="str">
        <f>Table6[[#This Row],[Band Combination]]&amp;" "&amp;Table6[[#This Row],[RAN4
Release]]</f>
        <v>CA_42A-42A Rel-12</v>
      </c>
      <c r="D35" s="38" t="s">
        <v>153</v>
      </c>
      <c r="E35" s="39" t="s">
        <v>485</v>
      </c>
      <c r="F35" s="39" t="str">
        <f>Table6[[#This Row],[Band Combination]]&amp;" "&amp;Table6[[#This Row],[RAN4
Release]]</f>
        <v>CA_42A-42A Rel-12</v>
      </c>
      <c r="G35" s="89" t="s">
        <v>992</v>
      </c>
      <c r="H35" s="94">
        <v>42</v>
      </c>
      <c r="I35" s="94">
        <v>42</v>
      </c>
      <c r="J35" s="94" t="s">
        <v>373</v>
      </c>
      <c r="K35" s="94" t="s">
        <v>373</v>
      </c>
      <c r="L35" s="94" t="s">
        <v>373</v>
      </c>
      <c r="M35" s="39" t="s">
        <v>954</v>
      </c>
      <c r="N35" s="24"/>
      <c r="O35" s="87"/>
      <c r="P35" s="87">
        <v>1</v>
      </c>
      <c r="Q35" s="87"/>
      <c r="R35" s="36" t="s">
        <v>459</v>
      </c>
      <c r="S35" s="24"/>
      <c r="T35" s="60" t="s">
        <v>1318</v>
      </c>
    </row>
    <row r="36" spans="1:20" ht="25">
      <c r="A36" s="89">
        <v>34</v>
      </c>
      <c r="B36" s="23" t="s">
        <v>476</v>
      </c>
      <c r="C36" s="23" t="str">
        <f>Table6[[#This Row],[Band Combination]]&amp;" "&amp;Table6[[#This Row],[RAN4
Release]]</f>
        <v>CA_42C Rel-12</v>
      </c>
      <c r="D36" s="38" t="s">
        <v>154</v>
      </c>
      <c r="E36" s="39" t="s">
        <v>485</v>
      </c>
      <c r="F36" s="39" t="str">
        <f>Table6[[#This Row],[Band Combination]]&amp;" "&amp;Table6[[#This Row],[RAN4
Release]]</f>
        <v>CA_42C Rel-12</v>
      </c>
      <c r="G36" s="89" t="s">
        <v>992</v>
      </c>
      <c r="H36" s="94">
        <v>42</v>
      </c>
      <c r="I36" s="94" t="s">
        <v>373</v>
      </c>
      <c r="J36" s="94" t="s">
        <v>373</v>
      </c>
      <c r="K36" s="94" t="s">
        <v>373</v>
      </c>
      <c r="L36" s="94" t="s">
        <v>373</v>
      </c>
      <c r="M36" s="39" t="s">
        <v>954</v>
      </c>
      <c r="N36" s="24"/>
      <c r="O36" s="87"/>
      <c r="P36" s="87">
        <v>1</v>
      </c>
      <c r="Q36" s="87"/>
      <c r="R36" s="36" t="s">
        <v>460</v>
      </c>
      <c r="S36" s="24"/>
      <c r="T36" s="60" t="s">
        <v>1318</v>
      </c>
    </row>
    <row r="37" spans="1:20" ht="37.5">
      <c r="A37" s="89">
        <v>35</v>
      </c>
      <c r="B37" s="23" t="s">
        <v>476</v>
      </c>
      <c r="C37" s="23" t="str">
        <f>Table6[[#This Row],[Band Combination]]&amp;" "&amp;Table6[[#This Row],[RAN4
Release]]</f>
        <v>CA_43A-43A Rel-15</v>
      </c>
      <c r="D37" s="38" t="s">
        <v>155</v>
      </c>
      <c r="E37" s="39" t="s">
        <v>450</v>
      </c>
      <c r="F37" s="39" t="str">
        <f>Table6[[#This Row],[Band Combination]]&amp;" "&amp;Table6[[#This Row],[RAN4
Release]]</f>
        <v>CA_43A-43A Rel-15</v>
      </c>
      <c r="G37" s="89" t="s">
        <v>991</v>
      </c>
      <c r="H37" s="94">
        <v>43</v>
      </c>
      <c r="I37" s="94">
        <v>43</v>
      </c>
      <c r="J37" s="94" t="s">
        <v>373</v>
      </c>
      <c r="K37" s="94" t="s">
        <v>373</v>
      </c>
      <c r="L37" s="94" t="s">
        <v>373</v>
      </c>
      <c r="M37" s="39" t="s">
        <v>948</v>
      </c>
      <c r="N37" s="87">
        <v>0</v>
      </c>
      <c r="O37" s="87">
        <v>0</v>
      </c>
      <c r="P37" s="87">
        <v>0</v>
      </c>
      <c r="Q37" s="87">
        <v>0</v>
      </c>
      <c r="R37" s="36" t="s">
        <v>459</v>
      </c>
      <c r="S37" s="24"/>
      <c r="T37" s="60" t="s">
        <v>1330</v>
      </c>
    </row>
    <row r="38" spans="1:20" ht="37.5">
      <c r="A38" s="89">
        <v>36</v>
      </c>
      <c r="B38" s="23" t="s">
        <v>476</v>
      </c>
      <c r="C38" s="23" t="str">
        <f>Table6[[#This Row],[Band Combination]]&amp;" "&amp;Table6[[#This Row],[RAN4
Release]]</f>
        <v>CA_43C Rel-14</v>
      </c>
      <c r="D38" s="38" t="s">
        <v>156</v>
      </c>
      <c r="E38" s="39" t="s">
        <v>484</v>
      </c>
      <c r="F38" s="39" t="str">
        <f>Table6[[#This Row],[Band Combination]]&amp;" "&amp;Table6[[#This Row],[RAN4
Release]]</f>
        <v>CA_43C Rel-14</v>
      </c>
      <c r="G38" s="89" t="s">
        <v>991</v>
      </c>
      <c r="H38" s="94">
        <v>43</v>
      </c>
      <c r="I38" s="94" t="s">
        <v>373</v>
      </c>
      <c r="J38" s="94" t="s">
        <v>373</v>
      </c>
      <c r="K38" s="94" t="s">
        <v>373</v>
      </c>
      <c r="L38" s="94" t="s">
        <v>373</v>
      </c>
      <c r="M38" s="39" t="s">
        <v>948</v>
      </c>
      <c r="N38" s="87">
        <v>0</v>
      </c>
      <c r="O38" s="87">
        <v>0</v>
      </c>
      <c r="P38" s="87">
        <v>0</v>
      </c>
      <c r="Q38" s="87">
        <v>0</v>
      </c>
      <c r="R38" s="36" t="s">
        <v>460</v>
      </c>
      <c r="S38" s="24"/>
      <c r="T38" s="60" t="s">
        <v>1330</v>
      </c>
    </row>
    <row r="39" spans="1:20" ht="37.5">
      <c r="A39" s="89">
        <v>37</v>
      </c>
      <c r="B39" s="23" t="s">
        <v>476</v>
      </c>
      <c r="C39" s="23" t="str">
        <f>Table6[[#This Row],[Band Combination]]&amp;" "&amp;Table6[[#This Row],[RAN4
Release]]</f>
        <v>CA_48A-48A Rel-14</v>
      </c>
      <c r="D39" s="38" t="s">
        <v>162</v>
      </c>
      <c r="E39" s="39" t="s">
        <v>484</v>
      </c>
      <c r="F39" s="39" t="str">
        <f>Table6[[#This Row],[Band Combination]]&amp;" "&amp;Table6[[#This Row],[RAN4
Release]]</f>
        <v>CA_48A-48A Rel-14</v>
      </c>
      <c r="G39" s="89" t="s">
        <v>991</v>
      </c>
      <c r="H39" s="94">
        <v>48</v>
      </c>
      <c r="I39" s="94">
        <v>48</v>
      </c>
      <c r="J39" s="94" t="s">
        <v>373</v>
      </c>
      <c r="K39" s="94" t="s">
        <v>373</v>
      </c>
      <c r="L39" s="94" t="s">
        <v>373</v>
      </c>
      <c r="M39" s="39" t="s">
        <v>948</v>
      </c>
      <c r="N39" s="87">
        <v>0</v>
      </c>
      <c r="O39" s="87">
        <v>0</v>
      </c>
      <c r="P39" s="87">
        <v>0</v>
      </c>
      <c r="Q39" s="87">
        <v>0</v>
      </c>
      <c r="R39" s="36" t="s">
        <v>459</v>
      </c>
      <c r="S39" s="24"/>
      <c r="T39" s="60" t="s">
        <v>1330</v>
      </c>
    </row>
    <row r="40" spans="1:20" ht="37.5">
      <c r="A40" s="89">
        <v>38</v>
      </c>
      <c r="B40" s="23" t="s">
        <v>476</v>
      </c>
      <c r="C40" s="23" t="str">
        <f>Table6[[#This Row],[Band Combination]]&amp;" "&amp;Table6[[#This Row],[RAN4
Release]]</f>
        <v>CA_48A-66A Rel-14</v>
      </c>
      <c r="D40" s="38" t="s">
        <v>163</v>
      </c>
      <c r="E40" s="39" t="s">
        <v>484</v>
      </c>
      <c r="F40" s="39" t="str">
        <f>Table6[[#This Row],[Band Combination]]&amp;" "&amp;Table6[[#This Row],[RAN4
Release]]</f>
        <v>CA_48A-66A Rel-14</v>
      </c>
      <c r="G40" s="89" t="s">
        <v>991</v>
      </c>
      <c r="H40" s="94">
        <v>48</v>
      </c>
      <c r="I40" s="94">
        <v>66</v>
      </c>
      <c r="J40" s="94" t="s">
        <v>373</v>
      </c>
      <c r="K40" s="94" t="s">
        <v>373</v>
      </c>
      <c r="L40" s="94" t="s">
        <v>373</v>
      </c>
      <c r="M40" s="39" t="s">
        <v>948</v>
      </c>
      <c r="N40" s="87">
        <v>0</v>
      </c>
      <c r="O40" s="87">
        <v>0</v>
      </c>
      <c r="P40" s="87">
        <v>0</v>
      </c>
      <c r="Q40" s="87">
        <v>0</v>
      </c>
      <c r="R40" s="36" t="s">
        <v>393</v>
      </c>
      <c r="S40" s="24"/>
      <c r="T40" s="60" t="s">
        <v>1330</v>
      </c>
    </row>
    <row r="41" spans="1:20" ht="25">
      <c r="A41" s="89">
        <v>39</v>
      </c>
      <c r="B41" s="23" t="s">
        <v>476</v>
      </c>
      <c r="C41" s="23" t="str">
        <f>Table6[[#This Row],[Band Combination]]&amp;" "&amp;Table6[[#This Row],[RAN4
Release]]</f>
        <v>CA_48C Rel-14</v>
      </c>
      <c r="D41" s="38" t="s">
        <v>161</v>
      </c>
      <c r="E41" s="39" t="s">
        <v>484</v>
      </c>
      <c r="F41" s="39" t="str">
        <f>Table6[[#This Row],[Band Combination]]&amp;" "&amp;Table6[[#This Row],[RAN4
Release]]</f>
        <v>CA_48C Rel-14</v>
      </c>
      <c r="G41" s="89" t="s">
        <v>992</v>
      </c>
      <c r="H41" s="94">
        <v>48</v>
      </c>
      <c r="I41" s="94" t="s">
        <v>373</v>
      </c>
      <c r="J41" s="94" t="s">
        <v>373</v>
      </c>
      <c r="K41" s="94" t="s">
        <v>373</v>
      </c>
      <c r="L41" s="94" t="s">
        <v>373</v>
      </c>
      <c r="M41" s="39" t="s">
        <v>960</v>
      </c>
      <c r="N41" s="24"/>
      <c r="O41" s="87"/>
      <c r="P41" s="87"/>
      <c r="Q41" s="87">
        <v>1</v>
      </c>
      <c r="R41" s="36" t="s">
        <v>460</v>
      </c>
      <c r="S41" s="24"/>
      <c r="T41" s="60" t="s">
        <v>1318</v>
      </c>
    </row>
    <row r="42" spans="1:20" ht="37.5">
      <c r="A42" s="89">
        <v>40</v>
      </c>
      <c r="B42" s="23" t="s">
        <v>476</v>
      </c>
      <c r="C42" s="23" t="str">
        <f>Table6[[#This Row],[Band Combination]]&amp;" "&amp;Table6[[#This Row],[RAN4
Release]]</f>
        <v>CA_66A-66A Rel-13</v>
      </c>
      <c r="D42" s="38" t="s">
        <v>157</v>
      </c>
      <c r="E42" s="39" t="s">
        <v>483</v>
      </c>
      <c r="F42" s="39" t="str">
        <f>Table6[[#This Row],[Band Combination]]&amp;" "&amp;Table6[[#This Row],[RAN4
Release]]</f>
        <v>CA_66A-66A Rel-13</v>
      </c>
      <c r="G42" s="89" t="s">
        <v>992</v>
      </c>
      <c r="H42" s="94">
        <v>66</v>
      </c>
      <c r="I42" s="94">
        <v>66</v>
      </c>
      <c r="J42" s="94" t="s">
        <v>373</v>
      </c>
      <c r="K42" s="94" t="s">
        <v>373</v>
      </c>
      <c r="L42" s="94" t="s">
        <v>373</v>
      </c>
      <c r="M42" s="39" t="s">
        <v>962</v>
      </c>
      <c r="N42" s="24"/>
      <c r="O42" s="87"/>
      <c r="P42" s="87">
        <v>1</v>
      </c>
      <c r="Q42" s="87"/>
      <c r="R42" s="36" t="s">
        <v>459</v>
      </c>
      <c r="S42" s="24"/>
      <c r="T42" s="60" t="s">
        <v>1318</v>
      </c>
    </row>
    <row r="43" spans="1:20">
      <c r="A43" s="89">
        <v>41</v>
      </c>
      <c r="B43" s="23" t="s">
        <v>476</v>
      </c>
      <c r="C43" s="23" t="str">
        <f>Table6[[#This Row],[Band Combination]]&amp;" "&amp;Table6[[#This Row],[RAN4
Release]]</f>
        <v>CA_66A-71A Rel-15</v>
      </c>
      <c r="D43" s="38" t="s">
        <v>160</v>
      </c>
      <c r="E43" s="39" t="s">
        <v>450</v>
      </c>
      <c r="F43" s="39" t="str">
        <f>Table6[[#This Row],[Band Combination]]&amp;" "&amp;Table6[[#This Row],[RAN4
Release]]</f>
        <v>CA_66A-71A Rel-15</v>
      </c>
      <c r="G43" s="89" t="s">
        <v>992</v>
      </c>
      <c r="H43" s="94">
        <v>66</v>
      </c>
      <c r="I43" s="94">
        <v>71</v>
      </c>
      <c r="J43" s="94" t="s">
        <v>373</v>
      </c>
      <c r="K43" s="94" t="s">
        <v>373</v>
      </c>
      <c r="L43" s="94" t="s">
        <v>373</v>
      </c>
      <c r="M43" s="39" t="s">
        <v>966</v>
      </c>
      <c r="N43" s="24"/>
      <c r="O43" s="87"/>
      <c r="P43" s="87">
        <v>1</v>
      </c>
      <c r="Q43" s="87"/>
      <c r="R43" s="36" t="s">
        <v>393</v>
      </c>
      <c r="S43" s="24" t="s">
        <v>895</v>
      </c>
      <c r="T43" s="29"/>
    </row>
    <row r="44" spans="1:20" ht="25">
      <c r="A44" s="89">
        <v>42</v>
      </c>
      <c r="B44" s="23" t="s">
        <v>476</v>
      </c>
      <c r="C44" s="23" t="str">
        <f>Table6[[#This Row],[Band Combination]]&amp;" "&amp;Table6[[#This Row],[RAN4
Release]]</f>
        <v>CA_66B Rel-13</v>
      </c>
      <c r="D44" s="38" t="s">
        <v>158</v>
      </c>
      <c r="E44" s="39" t="s">
        <v>483</v>
      </c>
      <c r="F44" s="39" t="str">
        <f>Table6[[#This Row],[Band Combination]]&amp;" "&amp;Table6[[#This Row],[RAN4
Release]]</f>
        <v>CA_66B Rel-13</v>
      </c>
      <c r="G44" s="89" t="s">
        <v>992</v>
      </c>
      <c r="H44" s="94">
        <v>66</v>
      </c>
      <c r="I44" s="94" t="s">
        <v>373</v>
      </c>
      <c r="J44" s="94" t="s">
        <v>373</v>
      </c>
      <c r="K44" s="94" t="s">
        <v>373</v>
      </c>
      <c r="L44" s="94" t="s">
        <v>373</v>
      </c>
      <c r="M44" s="39" t="s">
        <v>962</v>
      </c>
      <c r="N44" s="24"/>
      <c r="O44" s="87"/>
      <c r="P44" s="87">
        <v>1</v>
      </c>
      <c r="Q44" s="87"/>
      <c r="R44" s="36" t="s">
        <v>460</v>
      </c>
      <c r="S44" s="24"/>
      <c r="T44" s="60" t="s">
        <v>1318</v>
      </c>
    </row>
    <row r="45" spans="1:20" ht="25">
      <c r="A45" s="89">
        <v>43</v>
      </c>
      <c r="B45" s="23" t="s">
        <v>476</v>
      </c>
      <c r="C45" s="23" t="str">
        <f>Table6[[#This Row],[Band Combination]]&amp;" "&amp;Table6[[#This Row],[RAN4
Release]]</f>
        <v>CA_66C Rel-13</v>
      </c>
      <c r="D45" s="38" t="s">
        <v>159</v>
      </c>
      <c r="E45" s="39" t="s">
        <v>483</v>
      </c>
      <c r="F45" s="39" t="str">
        <f>Table6[[#This Row],[Band Combination]]&amp;" "&amp;Table6[[#This Row],[RAN4
Release]]</f>
        <v>CA_66C Rel-13</v>
      </c>
      <c r="G45" s="89" t="s">
        <v>992</v>
      </c>
      <c r="H45" s="94">
        <v>66</v>
      </c>
      <c r="I45" s="94" t="s">
        <v>373</v>
      </c>
      <c r="J45" s="94" t="s">
        <v>373</v>
      </c>
      <c r="K45" s="94" t="s">
        <v>373</v>
      </c>
      <c r="L45" s="94" t="s">
        <v>373</v>
      </c>
      <c r="M45" s="39" t="s">
        <v>962</v>
      </c>
      <c r="N45" s="24"/>
      <c r="O45" s="87"/>
      <c r="P45" s="87">
        <v>1</v>
      </c>
      <c r="Q45" s="87"/>
      <c r="R45" s="36" t="s">
        <v>460</v>
      </c>
      <c r="S45" s="24"/>
      <c r="T45" s="60" t="s">
        <v>1318</v>
      </c>
    </row>
    <row r="46" spans="1:20">
      <c r="A46" s="89">
        <v>44</v>
      </c>
      <c r="B46" s="23" t="s">
        <v>119</v>
      </c>
      <c r="C46" s="23" t="str">
        <f>Table6[[#This Row],[Band Combination]]&amp;" "&amp;Table6[[#This Row],[RAN4
Release]]</f>
        <v>CA_2A-4A Rel-12</v>
      </c>
      <c r="D46" s="38" t="s">
        <v>121</v>
      </c>
      <c r="E46" s="39" t="s">
        <v>485</v>
      </c>
      <c r="F46" s="39" t="str">
        <f>Table6[[#This Row],[Band Combination]]&amp;" "&amp;Table6[[#This Row],[RAN4
Release]]</f>
        <v>CA_2A-4A Rel-12</v>
      </c>
      <c r="G46" s="89" t="s">
        <v>992</v>
      </c>
      <c r="H46" s="94">
        <v>2</v>
      </c>
      <c r="I46" s="94">
        <v>4</v>
      </c>
      <c r="J46" s="94" t="s">
        <v>373</v>
      </c>
      <c r="K46" s="94" t="s">
        <v>373</v>
      </c>
      <c r="L46" s="94" t="s">
        <v>373</v>
      </c>
      <c r="M46" s="39" t="s">
        <v>954</v>
      </c>
      <c r="N46" s="24"/>
      <c r="O46" s="87"/>
      <c r="P46" s="87">
        <v>1</v>
      </c>
      <c r="Q46" s="87"/>
      <c r="R46" s="36" t="s">
        <v>393</v>
      </c>
      <c r="S46" s="24" t="s">
        <v>644</v>
      </c>
      <c r="T46" s="29"/>
    </row>
    <row r="47" spans="1:20">
      <c r="A47" s="89">
        <v>45</v>
      </c>
      <c r="B47" s="23" t="s">
        <v>119</v>
      </c>
      <c r="C47" s="23" t="str">
        <f>Table6[[#This Row],[Band Combination]]&amp;" "&amp;Table6[[#This Row],[RAN4
Release]]</f>
        <v>CA_2A-5A Rel-13</v>
      </c>
      <c r="D47" s="38" t="s">
        <v>122</v>
      </c>
      <c r="E47" s="39" t="s">
        <v>483</v>
      </c>
      <c r="F47" s="39" t="str">
        <f>Table6[[#This Row],[Band Combination]]&amp;" "&amp;Table6[[#This Row],[RAN4
Release]]</f>
        <v>CA_2A-5A Rel-13</v>
      </c>
      <c r="G47" s="89" t="s">
        <v>992</v>
      </c>
      <c r="H47" s="94">
        <v>2</v>
      </c>
      <c r="I47" s="94">
        <v>5</v>
      </c>
      <c r="J47" s="94" t="s">
        <v>373</v>
      </c>
      <c r="K47" s="94" t="s">
        <v>373</v>
      </c>
      <c r="L47" s="94" t="s">
        <v>373</v>
      </c>
      <c r="M47" s="39" t="s">
        <v>963</v>
      </c>
      <c r="N47" s="24"/>
      <c r="O47" s="87"/>
      <c r="P47" s="87">
        <v>1</v>
      </c>
      <c r="Q47" s="87"/>
      <c r="R47" s="36" t="s">
        <v>393</v>
      </c>
      <c r="S47" s="24" t="s">
        <v>644</v>
      </c>
      <c r="T47" s="29"/>
    </row>
    <row r="48" spans="1:20">
      <c r="A48" s="89">
        <v>46</v>
      </c>
      <c r="B48" s="23" t="s">
        <v>119</v>
      </c>
      <c r="C48" s="23" t="str">
        <f>Table6[[#This Row],[Band Combination]]&amp;" "&amp;Table6[[#This Row],[RAN4
Release]]</f>
        <v>CA_2A-12A Rel-13</v>
      </c>
      <c r="D48" s="38" t="s">
        <v>123</v>
      </c>
      <c r="E48" s="39" t="s">
        <v>483</v>
      </c>
      <c r="F48" s="39" t="str">
        <f>Table6[[#This Row],[Band Combination]]&amp;" "&amp;Table6[[#This Row],[RAN4
Release]]</f>
        <v>CA_2A-12A Rel-13</v>
      </c>
      <c r="G48" s="89" t="s">
        <v>992</v>
      </c>
      <c r="H48" s="94">
        <v>2</v>
      </c>
      <c r="I48" s="94">
        <v>12</v>
      </c>
      <c r="J48" s="94" t="s">
        <v>373</v>
      </c>
      <c r="K48" s="94" t="s">
        <v>373</v>
      </c>
      <c r="L48" s="94" t="s">
        <v>373</v>
      </c>
      <c r="M48" s="39" t="s">
        <v>963</v>
      </c>
      <c r="N48" s="24"/>
      <c r="O48" s="87"/>
      <c r="P48" s="87">
        <v>1</v>
      </c>
      <c r="Q48" s="87"/>
      <c r="R48" s="36" t="s">
        <v>393</v>
      </c>
      <c r="S48" s="24" t="s">
        <v>644</v>
      </c>
      <c r="T48" s="29"/>
    </row>
    <row r="49" spans="1:20">
      <c r="A49" s="89">
        <v>47</v>
      </c>
      <c r="B49" s="23" t="s">
        <v>119</v>
      </c>
      <c r="C49" s="23" t="str">
        <f>Table6[[#This Row],[Band Combination]]&amp;" "&amp;Table6[[#This Row],[RAN4
Release]]</f>
        <v>CA_4A-5A Rel-13</v>
      </c>
      <c r="D49" s="38" t="s">
        <v>133</v>
      </c>
      <c r="E49" s="39" t="s">
        <v>483</v>
      </c>
      <c r="F49" s="39" t="str">
        <f>Table6[[#This Row],[Band Combination]]&amp;" "&amp;Table6[[#This Row],[RAN4
Release]]</f>
        <v>CA_4A-5A Rel-13</v>
      </c>
      <c r="G49" s="89" t="s">
        <v>992</v>
      </c>
      <c r="H49" s="94">
        <v>4</v>
      </c>
      <c r="I49" s="94">
        <v>5</v>
      </c>
      <c r="J49" s="94" t="s">
        <v>373</v>
      </c>
      <c r="K49" s="94" t="s">
        <v>373</v>
      </c>
      <c r="L49" s="94" t="s">
        <v>373</v>
      </c>
      <c r="M49" s="39" t="s">
        <v>963</v>
      </c>
      <c r="N49" s="24"/>
      <c r="O49" s="87"/>
      <c r="P49" s="87">
        <v>1</v>
      </c>
      <c r="Q49" s="87"/>
      <c r="R49" s="36" t="s">
        <v>393</v>
      </c>
      <c r="S49" s="24" t="s">
        <v>644</v>
      </c>
      <c r="T49" s="29"/>
    </row>
    <row r="50" spans="1:20">
      <c r="A50" s="89">
        <v>48</v>
      </c>
      <c r="B50" s="23" t="s">
        <v>119</v>
      </c>
      <c r="C50" s="23" t="str">
        <f>Table6[[#This Row],[Band Combination]]&amp;" "&amp;Table6[[#This Row],[RAN4
Release]]</f>
        <v>CA_4A-12A Rel-12</v>
      </c>
      <c r="D50" s="38" t="s">
        <v>135</v>
      </c>
      <c r="E50" s="39" t="s">
        <v>485</v>
      </c>
      <c r="F50" s="39" t="str">
        <f>Table6[[#This Row],[Band Combination]]&amp;" "&amp;Table6[[#This Row],[RAN4
Release]]</f>
        <v>CA_4A-12A Rel-12</v>
      </c>
      <c r="G50" s="89" t="s">
        <v>992</v>
      </c>
      <c r="H50" s="94">
        <v>4</v>
      </c>
      <c r="I50" s="94">
        <v>12</v>
      </c>
      <c r="J50" s="94" t="s">
        <v>373</v>
      </c>
      <c r="K50" s="94" t="s">
        <v>373</v>
      </c>
      <c r="L50" s="94" t="s">
        <v>373</v>
      </c>
      <c r="M50" s="39" t="s">
        <v>955</v>
      </c>
      <c r="N50" s="24"/>
      <c r="O50" s="87"/>
      <c r="P50" s="87">
        <v>1</v>
      </c>
      <c r="Q50" s="87"/>
      <c r="R50" s="36" t="s">
        <v>393</v>
      </c>
      <c r="S50" s="24" t="s">
        <v>644</v>
      </c>
      <c r="T50" s="29"/>
    </row>
    <row r="51" spans="1:20" ht="25">
      <c r="A51" s="89">
        <v>49</v>
      </c>
      <c r="B51" s="23" t="s">
        <v>119</v>
      </c>
      <c r="C51" s="23" t="str">
        <f>Table6[[#This Row],[Band Combination]]&amp;" "&amp;Table6[[#This Row],[RAN4
Release]]</f>
        <v>CA_5B Rel-14</v>
      </c>
      <c r="D51" s="38" t="s">
        <v>302</v>
      </c>
      <c r="E51" s="39" t="s">
        <v>484</v>
      </c>
      <c r="F51" s="39" t="str">
        <f>Table6[[#This Row],[Band Combination]]&amp;" "&amp;Table6[[#This Row],[RAN4
Release]]</f>
        <v>CA_5B Rel-14</v>
      </c>
      <c r="G51" s="89" t="s">
        <v>991</v>
      </c>
      <c r="H51" s="94">
        <v>5</v>
      </c>
      <c r="I51" s="94" t="s">
        <v>373</v>
      </c>
      <c r="J51" s="94" t="s">
        <v>373</v>
      </c>
      <c r="K51" s="94" t="s">
        <v>373</v>
      </c>
      <c r="L51" s="94" t="s">
        <v>373</v>
      </c>
      <c r="M51" s="39"/>
      <c r="N51" s="87">
        <v>0.8125</v>
      </c>
      <c r="O51" s="87">
        <v>0.8125</v>
      </c>
      <c r="P51" s="87">
        <v>0.8125</v>
      </c>
      <c r="Q51" s="87">
        <v>0</v>
      </c>
      <c r="R51" s="36" t="s">
        <v>460</v>
      </c>
      <c r="S51" s="24"/>
      <c r="T51" s="60" t="s">
        <v>1318</v>
      </c>
    </row>
    <row r="52" spans="1:20" ht="25">
      <c r="A52" s="89">
        <v>50</v>
      </c>
      <c r="B52" s="23" t="s">
        <v>119</v>
      </c>
      <c r="C52" s="23" t="str">
        <f>Table6[[#This Row],[Band Combination]]&amp;" "&amp;Table6[[#This Row],[RAN4
Release]]</f>
        <v>CA_7C Rel-11</v>
      </c>
      <c r="D52" s="38" t="s">
        <v>303</v>
      </c>
      <c r="E52" s="39" t="s">
        <v>486</v>
      </c>
      <c r="F52" s="39" t="str">
        <f>Table6[[#This Row],[Band Combination]]&amp;" "&amp;Table6[[#This Row],[RAN4
Release]]</f>
        <v>CA_7C Rel-11</v>
      </c>
      <c r="G52" s="89" t="s">
        <v>992</v>
      </c>
      <c r="H52" s="94">
        <v>7</v>
      </c>
      <c r="I52" s="94" t="s">
        <v>373</v>
      </c>
      <c r="J52" s="94" t="s">
        <v>373</v>
      </c>
      <c r="K52" s="94" t="s">
        <v>373</v>
      </c>
      <c r="L52" s="94" t="s">
        <v>373</v>
      </c>
      <c r="M52" s="39" t="s">
        <v>957</v>
      </c>
      <c r="N52" s="24"/>
      <c r="O52" s="87"/>
      <c r="P52" s="87">
        <v>1</v>
      </c>
      <c r="Q52" s="87"/>
      <c r="R52" s="36" t="s">
        <v>460</v>
      </c>
      <c r="S52" s="24"/>
      <c r="T52" s="60" t="s">
        <v>1318</v>
      </c>
    </row>
    <row r="53" spans="1:20">
      <c r="A53" s="89">
        <v>51</v>
      </c>
      <c r="B53" s="23" t="s">
        <v>119</v>
      </c>
      <c r="C53" s="23" t="str">
        <f>Table6[[#This Row],[Band Combination]]&amp;" "&amp;Table6[[#This Row],[RAN4
Release]]</f>
        <v>CA_12A-66A Rel-14</v>
      </c>
      <c r="D53" s="38" t="s">
        <v>148</v>
      </c>
      <c r="E53" s="39" t="s">
        <v>484</v>
      </c>
      <c r="F53" s="39" t="str">
        <f>Table6[[#This Row],[Band Combination]]&amp;" "&amp;Table6[[#This Row],[RAN4
Release]]</f>
        <v>CA_12A-66A Rel-14</v>
      </c>
      <c r="G53" s="89" t="s">
        <v>992</v>
      </c>
      <c r="H53" s="94">
        <v>12</v>
      </c>
      <c r="I53" s="94">
        <v>66</v>
      </c>
      <c r="J53" s="94" t="s">
        <v>373</v>
      </c>
      <c r="K53" s="94" t="s">
        <v>373</v>
      </c>
      <c r="L53" s="94" t="s">
        <v>373</v>
      </c>
      <c r="M53" s="39" t="s">
        <v>958</v>
      </c>
      <c r="N53" s="24"/>
      <c r="O53" s="87"/>
      <c r="P53" s="87">
        <v>1</v>
      </c>
      <c r="Q53" s="87"/>
      <c r="R53" s="36" t="s">
        <v>393</v>
      </c>
      <c r="S53" s="24" t="s">
        <v>644</v>
      </c>
      <c r="T53" s="29"/>
    </row>
    <row r="54" spans="1:20" ht="25">
      <c r="A54" s="89">
        <v>52</v>
      </c>
      <c r="B54" s="23" t="s">
        <v>119</v>
      </c>
      <c r="C54" s="23" t="str">
        <f>Table6[[#This Row],[Band Combination]]&amp;" "&amp;Table6[[#This Row],[RAN4
Release]]</f>
        <v>CA_42C Rel-12</v>
      </c>
      <c r="D54" s="38" t="s">
        <v>154</v>
      </c>
      <c r="E54" s="39" t="s">
        <v>485</v>
      </c>
      <c r="F54" s="39" t="str">
        <f>Table6[[#This Row],[Band Combination]]&amp;" "&amp;Table6[[#This Row],[RAN4
Release]]</f>
        <v>CA_42C Rel-12</v>
      </c>
      <c r="G54" s="89" t="s">
        <v>992</v>
      </c>
      <c r="H54" s="94">
        <v>42</v>
      </c>
      <c r="I54" s="94" t="s">
        <v>373</v>
      </c>
      <c r="J54" s="94" t="s">
        <v>373</v>
      </c>
      <c r="K54" s="94" t="s">
        <v>373</v>
      </c>
      <c r="L54" s="94" t="s">
        <v>373</v>
      </c>
      <c r="M54" s="39" t="s">
        <v>955</v>
      </c>
      <c r="N54" s="87">
        <v>0</v>
      </c>
      <c r="O54" s="87">
        <v>0</v>
      </c>
      <c r="P54" s="87">
        <v>0</v>
      </c>
      <c r="Q54" s="87">
        <v>0</v>
      </c>
      <c r="R54" s="36" t="s">
        <v>460</v>
      </c>
      <c r="S54" s="24"/>
      <c r="T54" s="60" t="s">
        <v>1318</v>
      </c>
    </row>
    <row r="55" spans="1:20" ht="25">
      <c r="A55" s="89">
        <v>53</v>
      </c>
      <c r="B55" s="23" t="s">
        <v>119</v>
      </c>
      <c r="C55" s="23" t="str">
        <f>Table6[[#This Row],[Band Combination]]&amp;" "&amp;Table6[[#This Row],[RAN4
Release]]</f>
        <v>CA_48C Rel-16</v>
      </c>
      <c r="D55" s="38" t="s">
        <v>161</v>
      </c>
      <c r="E55" s="39" t="s">
        <v>452</v>
      </c>
      <c r="F55" s="39" t="str">
        <f>Table6[[#This Row],[Band Combination]]&amp;" "&amp;Table6[[#This Row],[RAN4
Release]]</f>
        <v>CA_48C Rel-16</v>
      </c>
      <c r="G55" s="89" t="s">
        <v>991</v>
      </c>
      <c r="H55" s="94">
        <v>48</v>
      </c>
      <c r="I55" s="94" t="s">
        <v>373</v>
      </c>
      <c r="J55" s="94" t="s">
        <v>373</v>
      </c>
      <c r="K55" s="94" t="s">
        <v>373</v>
      </c>
      <c r="L55" s="94" t="s">
        <v>373</v>
      </c>
      <c r="M55" s="39"/>
      <c r="N55" s="87">
        <v>0</v>
      </c>
      <c r="O55" s="87">
        <v>0</v>
      </c>
      <c r="P55" s="87">
        <v>0</v>
      </c>
      <c r="Q55" s="87">
        <v>0</v>
      </c>
      <c r="R55" s="36" t="s">
        <v>460</v>
      </c>
      <c r="S55" s="24"/>
      <c r="T55" s="60" t="s">
        <v>1318</v>
      </c>
    </row>
    <row r="56" spans="1:20" ht="25">
      <c r="A56" s="89">
        <v>54</v>
      </c>
      <c r="B56" s="26" t="s">
        <v>477</v>
      </c>
      <c r="C56" s="26" t="str">
        <f>Table6[[#This Row],[Band Combination]]&amp;" "&amp;Table6[[#This Row],[RAN4
Release]]</f>
        <v>CA_2A-2A-4A Rel-13</v>
      </c>
      <c r="D56" s="58" t="s">
        <v>165</v>
      </c>
      <c r="E56" s="34" t="s">
        <v>483</v>
      </c>
      <c r="F56" s="34" t="str">
        <f>Table6[[#This Row],[Band Combination]]&amp;" "&amp;Table6[[#This Row],[RAN4
Release]]</f>
        <v>CA_2A-2A-4A Rel-13</v>
      </c>
      <c r="G56" s="89" t="s">
        <v>993</v>
      </c>
      <c r="H56" s="95">
        <v>2</v>
      </c>
      <c r="I56" s="95">
        <v>2</v>
      </c>
      <c r="J56" s="95">
        <v>4</v>
      </c>
      <c r="K56" s="95" t="s">
        <v>373</v>
      </c>
      <c r="L56" s="95" t="s">
        <v>373</v>
      </c>
      <c r="M56" s="34" t="s">
        <v>948</v>
      </c>
      <c r="N56" s="86">
        <v>0</v>
      </c>
      <c r="O56" s="86">
        <v>0</v>
      </c>
      <c r="P56" s="86">
        <v>0</v>
      </c>
      <c r="Q56" s="86">
        <v>0</v>
      </c>
      <c r="R56" s="60" t="s">
        <v>393</v>
      </c>
      <c r="S56" s="29"/>
      <c r="T56" s="60" t="s">
        <v>1318</v>
      </c>
    </row>
    <row r="57" spans="1:20">
      <c r="A57" s="89">
        <v>55</v>
      </c>
      <c r="B57" s="26" t="s">
        <v>477</v>
      </c>
      <c r="C57" s="26" t="str">
        <f>Table6[[#This Row],[Band Combination]]&amp;" "&amp;Table6[[#This Row],[RAN4
Release]]</f>
        <v>CA_2A-2A-12A Rel-13</v>
      </c>
      <c r="D57" s="58" t="s">
        <v>166</v>
      </c>
      <c r="E57" s="34" t="s">
        <v>483</v>
      </c>
      <c r="F57" s="34" t="str">
        <f>Table6[[#This Row],[Band Combination]]&amp;" "&amp;Table6[[#This Row],[RAN4
Release]]</f>
        <v>CA_2A-2A-12A Rel-13</v>
      </c>
      <c r="G57" s="89" t="s">
        <v>992</v>
      </c>
      <c r="H57" s="95">
        <v>2</v>
      </c>
      <c r="I57" s="95">
        <v>2</v>
      </c>
      <c r="J57" s="95">
        <v>12</v>
      </c>
      <c r="K57" s="95" t="s">
        <v>373</v>
      </c>
      <c r="L57" s="95" t="s">
        <v>373</v>
      </c>
      <c r="M57" s="34" t="s">
        <v>962</v>
      </c>
      <c r="N57" s="29"/>
      <c r="O57" s="86"/>
      <c r="P57" s="86">
        <v>1</v>
      </c>
      <c r="Q57" s="86"/>
      <c r="R57" s="60" t="s">
        <v>393</v>
      </c>
      <c r="S57" s="29" t="s">
        <v>644</v>
      </c>
      <c r="T57" s="29"/>
    </row>
    <row r="58" spans="1:20" ht="25">
      <c r="A58" s="89">
        <v>56</v>
      </c>
      <c r="B58" s="26" t="s">
        <v>477</v>
      </c>
      <c r="C58" s="26" t="str">
        <f>Table6[[#This Row],[Band Combination]]&amp;" "&amp;Table6[[#This Row],[RAN4
Release]]</f>
        <v>CA_2A-2A-14A Rel-15</v>
      </c>
      <c r="D58" s="58" t="s">
        <v>167</v>
      </c>
      <c r="E58" s="34" t="s">
        <v>450</v>
      </c>
      <c r="F58" s="34" t="str">
        <f>Table6[[#This Row],[Band Combination]]&amp;" "&amp;Table6[[#This Row],[RAN4
Release]]</f>
        <v>CA_2A-2A-14A Rel-15</v>
      </c>
      <c r="G58" s="89" t="s">
        <v>992</v>
      </c>
      <c r="H58" s="95">
        <v>2</v>
      </c>
      <c r="I58" s="95">
        <v>2</v>
      </c>
      <c r="J58" s="95">
        <v>14</v>
      </c>
      <c r="K58" s="95" t="s">
        <v>373</v>
      </c>
      <c r="L58" s="95" t="s">
        <v>373</v>
      </c>
      <c r="M58" s="34" t="s">
        <v>965</v>
      </c>
      <c r="N58" s="29"/>
      <c r="O58" s="86"/>
      <c r="P58" s="86">
        <v>1</v>
      </c>
      <c r="Q58" s="86"/>
      <c r="R58" s="60" t="s">
        <v>393</v>
      </c>
      <c r="S58" s="29"/>
      <c r="T58" s="60" t="s">
        <v>1318</v>
      </c>
    </row>
    <row r="59" spans="1:20" ht="25">
      <c r="A59" s="89">
        <v>57</v>
      </c>
      <c r="B59" s="26" t="s">
        <v>477</v>
      </c>
      <c r="C59" s="26" t="str">
        <f>Table6[[#This Row],[Band Combination]]&amp;" "&amp;Table6[[#This Row],[RAN4
Release]]</f>
        <v>CA_2A-2A-30A Rel-14</v>
      </c>
      <c r="D59" s="58" t="s">
        <v>168</v>
      </c>
      <c r="E59" s="34" t="s">
        <v>484</v>
      </c>
      <c r="F59" s="34" t="str">
        <f>Table6[[#This Row],[Band Combination]]&amp;" "&amp;Table6[[#This Row],[RAN4
Release]]</f>
        <v>CA_2A-2A-30A Rel-14</v>
      </c>
      <c r="G59" s="89" t="s">
        <v>992</v>
      </c>
      <c r="H59" s="95">
        <v>2</v>
      </c>
      <c r="I59" s="95">
        <v>2</v>
      </c>
      <c r="J59" s="95">
        <v>30</v>
      </c>
      <c r="K59" s="95" t="s">
        <v>373</v>
      </c>
      <c r="L59" s="95" t="s">
        <v>373</v>
      </c>
      <c r="M59" s="34" t="s">
        <v>967</v>
      </c>
      <c r="N59" s="29"/>
      <c r="O59" s="86"/>
      <c r="P59" s="86">
        <v>1</v>
      </c>
      <c r="Q59" s="86"/>
      <c r="R59" s="60" t="s">
        <v>393</v>
      </c>
      <c r="S59" s="29"/>
      <c r="T59" s="60" t="s">
        <v>1318</v>
      </c>
    </row>
    <row r="60" spans="1:20">
      <c r="A60" s="89">
        <v>58</v>
      </c>
      <c r="B60" s="26" t="s">
        <v>477</v>
      </c>
      <c r="C60" s="26" t="str">
        <f>Table6[[#This Row],[Band Combination]]&amp;" "&amp;Table6[[#This Row],[RAN4
Release]]</f>
        <v>CA_2A-2A-66A Rel-14</v>
      </c>
      <c r="D60" s="58" t="s">
        <v>169</v>
      </c>
      <c r="E60" s="34" t="s">
        <v>484</v>
      </c>
      <c r="F60" s="34" t="str">
        <f>Table6[[#This Row],[Band Combination]]&amp;" "&amp;Table6[[#This Row],[RAN4
Release]]</f>
        <v>CA_2A-2A-66A Rel-14</v>
      </c>
      <c r="G60" s="89" t="s">
        <v>992</v>
      </c>
      <c r="H60" s="95">
        <v>2</v>
      </c>
      <c r="I60" s="95">
        <v>2</v>
      </c>
      <c r="J60" s="95">
        <v>66</v>
      </c>
      <c r="K60" s="95" t="s">
        <v>373</v>
      </c>
      <c r="L60" s="95" t="s">
        <v>373</v>
      </c>
      <c r="M60" s="34" t="s">
        <v>1077</v>
      </c>
      <c r="N60" s="86">
        <v>0</v>
      </c>
      <c r="O60" s="86">
        <v>0</v>
      </c>
      <c r="P60" s="86">
        <v>0</v>
      </c>
      <c r="Q60" s="86">
        <v>0</v>
      </c>
      <c r="R60" s="60" t="s">
        <v>393</v>
      </c>
      <c r="S60" s="29" t="s">
        <v>644</v>
      </c>
      <c r="T60" s="29"/>
    </row>
    <row r="61" spans="1:20">
      <c r="A61" s="89">
        <v>59</v>
      </c>
      <c r="B61" s="26" t="s">
        <v>477</v>
      </c>
      <c r="C61" s="26" t="str">
        <f>Table6[[#This Row],[Band Combination]]&amp;" "&amp;Table6[[#This Row],[RAN4
Release]]</f>
        <v>CA_2A-2A-71A Rel-15</v>
      </c>
      <c r="D61" s="58" t="s">
        <v>170</v>
      </c>
      <c r="E61" s="34" t="s">
        <v>450</v>
      </c>
      <c r="F61" s="34" t="str">
        <f>Table6[[#This Row],[Band Combination]]&amp;" "&amp;Table6[[#This Row],[RAN4
Release]]</f>
        <v>CA_2A-2A-71A Rel-15</v>
      </c>
      <c r="G61" s="89" t="s">
        <v>992</v>
      </c>
      <c r="H61" s="95">
        <v>2</v>
      </c>
      <c r="I61" s="95">
        <v>2</v>
      </c>
      <c r="J61" s="95">
        <v>71</v>
      </c>
      <c r="K61" s="95" t="s">
        <v>373</v>
      </c>
      <c r="L61" s="95" t="s">
        <v>373</v>
      </c>
      <c r="M61" s="34" t="s">
        <v>966</v>
      </c>
      <c r="N61" s="29"/>
      <c r="O61" s="86"/>
      <c r="P61" s="86">
        <v>1</v>
      </c>
      <c r="Q61" s="86"/>
      <c r="R61" s="60" t="s">
        <v>393</v>
      </c>
      <c r="S61" s="29" t="s">
        <v>644</v>
      </c>
      <c r="T61" s="29"/>
    </row>
    <row r="62" spans="1:20" ht="25">
      <c r="A62" s="89">
        <v>60</v>
      </c>
      <c r="B62" s="26" t="s">
        <v>477</v>
      </c>
      <c r="C62" s="26" t="str">
        <f>Table6[[#This Row],[Band Combination]]&amp;" "&amp;Table6[[#This Row],[RAN4
Release]]</f>
        <v>CA_2A-4A-4A Rel-12</v>
      </c>
      <c r="D62" s="58" t="s">
        <v>171</v>
      </c>
      <c r="E62" s="34" t="s">
        <v>485</v>
      </c>
      <c r="F62" s="34" t="str">
        <f>Table6[[#This Row],[Band Combination]]&amp;" "&amp;Table6[[#This Row],[RAN4
Release]]</f>
        <v>CA_2A-4A-4A Rel-12</v>
      </c>
      <c r="G62" s="89" t="s">
        <v>992</v>
      </c>
      <c r="H62" s="95">
        <v>2</v>
      </c>
      <c r="I62" s="95">
        <v>4</v>
      </c>
      <c r="J62" s="95">
        <v>4</v>
      </c>
      <c r="K62" s="95" t="s">
        <v>373</v>
      </c>
      <c r="L62" s="95" t="s">
        <v>373</v>
      </c>
      <c r="M62" s="34" t="s">
        <v>959</v>
      </c>
      <c r="N62" s="29"/>
      <c r="O62" s="86"/>
      <c r="P62" s="86">
        <v>1</v>
      </c>
      <c r="Q62" s="86"/>
      <c r="R62" s="60" t="s">
        <v>393</v>
      </c>
      <c r="S62" s="29"/>
      <c r="T62" s="60" t="s">
        <v>1318</v>
      </c>
    </row>
    <row r="63" spans="1:20">
      <c r="A63" s="89">
        <v>61</v>
      </c>
      <c r="B63" s="26" t="s">
        <v>477</v>
      </c>
      <c r="C63" s="26" t="str">
        <f>Table6[[#This Row],[Band Combination]]&amp;" "&amp;Table6[[#This Row],[RAN4
Release]]</f>
        <v>CA_2A-4A-5A Rel-12</v>
      </c>
      <c r="D63" s="58" t="s">
        <v>172</v>
      </c>
      <c r="E63" s="34" t="s">
        <v>485</v>
      </c>
      <c r="F63" s="34" t="str">
        <f>Table6[[#This Row],[Band Combination]]&amp;" "&amp;Table6[[#This Row],[RAN4
Release]]</f>
        <v>CA_2A-4A-5A Rel-12</v>
      </c>
      <c r="G63" s="89" t="s">
        <v>992</v>
      </c>
      <c r="H63" s="95">
        <v>2</v>
      </c>
      <c r="I63" s="95">
        <v>4</v>
      </c>
      <c r="J63" s="95">
        <v>5</v>
      </c>
      <c r="K63" s="95" t="s">
        <v>373</v>
      </c>
      <c r="L63" s="95" t="s">
        <v>373</v>
      </c>
      <c r="M63" s="34" t="s">
        <v>959</v>
      </c>
      <c r="N63" s="29"/>
      <c r="O63" s="86"/>
      <c r="P63" s="86">
        <v>1</v>
      </c>
      <c r="Q63" s="86"/>
      <c r="R63" s="60" t="s">
        <v>393</v>
      </c>
      <c r="S63" s="29" t="s">
        <v>895</v>
      </c>
      <c r="T63" s="29"/>
    </row>
    <row r="64" spans="1:20">
      <c r="A64" s="89">
        <v>62</v>
      </c>
      <c r="B64" s="26" t="s">
        <v>477</v>
      </c>
      <c r="C64" s="26" t="str">
        <f>Table6[[#This Row],[Band Combination]]&amp;" "&amp;Table6[[#This Row],[RAN4
Release]]</f>
        <v>CA_2A-4A-7A Rel-13</v>
      </c>
      <c r="D64" s="58" t="s">
        <v>173</v>
      </c>
      <c r="E64" s="34" t="s">
        <v>483</v>
      </c>
      <c r="F64" s="34" t="str">
        <f>Table6[[#This Row],[Band Combination]]&amp;" "&amp;Table6[[#This Row],[RAN4
Release]]</f>
        <v>CA_2A-4A-7A Rel-13</v>
      </c>
      <c r="G64" s="89" t="s">
        <v>992</v>
      </c>
      <c r="H64" s="95">
        <v>2</v>
      </c>
      <c r="I64" s="95">
        <v>4</v>
      </c>
      <c r="J64" s="95">
        <v>7</v>
      </c>
      <c r="K64" s="95" t="s">
        <v>373</v>
      </c>
      <c r="L64" s="95" t="s">
        <v>373</v>
      </c>
      <c r="M64" s="34" t="s">
        <v>967</v>
      </c>
      <c r="N64" s="29"/>
      <c r="O64" s="86"/>
      <c r="P64" s="86">
        <v>1</v>
      </c>
      <c r="Q64" s="86"/>
      <c r="R64" s="60" t="s">
        <v>393</v>
      </c>
      <c r="S64" s="29" t="s">
        <v>895</v>
      </c>
      <c r="T64" s="29"/>
    </row>
    <row r="65" spans="1:20">
      <c r="A65" s="89">
        <v>63</v>
      </c>
      <c r="B65" s="26" t="s">
        <v>477</v>
      </c>
      <c r="C65" s="26" t="str">
        <f>Table6[[#This Row],[Band Combination]]&amp;" "&amp;Table6[[#This Row],[RAN4
Release]]</f>
        <v>CA_2A-4A-12A Rel-12</v>
      </c>
      <c r="D65" s="58" t="s">
        <v>174</v>
      </c>
      <c r="E65" s="34" t="s">
        <v>485</v>
      </c>
      <c r="F65" s="34" t="str">
        <f>Table6[[#This Row],[Band Combination]]&amp;" "&amp;Table6[[#This Row],[RAN4
Release]]</f>
        <v>CA_2A-4A-12A Rel-12</v>
      </c>
      <c r="G65" s="89" t="s">
        <v>992</v>
      </c>
      <c r="H65" s="95">
        <v>2</v>
      </c>
      <c r="I65" s="95">
        <v>4</v>
      </c>
      <c r="J65" s="95">
        <v>12</v>
      </c>
      <c r="K65" s="95" t="s">
        <v>373</v>
      </c>
      <c r="L65" s="95" t="s">
        <v>373</v>
      </c>
      <c r="M65" s="34" t="s">
        <v>959</v>
      </c>
      <c r="N65" s="29"/>
      <c r="O65" s="86"/>
      <c r="P65" s="86">
        <v>1</v>
      </c>
      <c r="Q65" s="86"/>
      <c r="R65" s="60" t="s">
        <v>393</v>
      </c>
      <c r="S65" s="29" t="s">
        <v>896</v>
      </c>
      <c r="T65" s="29"/>
    </row>
    <row r="66" spans="1:20">
      <c r="A66" s="89">
        <v>64</v>
      </c>
      <c r="B66" s="26" t="s">
        <v>477</v>
      </c>
      <c r="C66" s="26" t="str">
        <f>Table6[[#This Row],[Band Combination]]&amp;" "&amp;Table6[[#This Row],[RAN4
Release]]</f>
        <v>CA_2A-4A-29A Rel-12</v>
      </c>
      <c r="D66" s="58" t="s">
        <v>175</v>
      </c>
      <c r="E66" s="34" t="s">
        <v>485</v>
      </c>
      <c r="F66" s="34" t="str">
        <f>Table6[[#This Row],[Band Combination]]&amp;" "&amp;Table6[[#This Row],[RAN4
Release]]</f>
        <v>CA_2A-4A-29A Rel-12</v>
      </c>
      <c r="G66" s="89" t="s">
        <v>992</v>
      </c>
      <c r="H66" s="95">
        <v>2</v>
      </c>
      <c r="I66" s="95">
        <v>4</v>
      </c>
      <c r="J66" s="95">
        <v>29</v>
      </c>
      <c r="K66" s="95" t="s">
        <v>373</v>
      </c>
      <c r="L66" s="95" t="s">
        <v>373</v>
      </c>
      <c r="M66" s="34" t="s">
        <v>959</v>
      </c>
      <c r="N66" s="29"/>
      <c r="O66" s="86"/>
      <c r="P66" s="86">
        <v>1</v>
      </c>
      <c r="Q66" s="86"/>
      <c r="R66" s="60" t="s">
        <v>393</v>
      </c>
      <c r="S66" s="29" t="s">
        <v>469</v>
      </c>
      <c r="T66" s="29"/>
    </row>
    <row r="67" spans="1:20" ht="25">
      <c r="A67" s="89">
        <v>65</v>
      </c>
      <c r="B67" s="26" t="s">
        <v>477</v>
      </c>
      <c r="C67" s="26" t="str">
        <f>Table6[[#This Row],[Band Combination]]&amp;" "&amp;Table6[[#This Row],[RAN4
Release]]</f>
        <v>CA_2A-4A-30A Rel-13</v>
      </c>
      <c r="D67" s="58" t="s">
        <v>176</v>
      </c>
      <c r="E67" s="34" t="s">
        <v>483</v>
      </c>
      <c r="F67" s="34" t="str">
        <f>Table6[[#This Row],[Band Combination]]&amp;" "&amp;Table6[[#This Row],[RAN4
Release]]</f>
        <v>CA_2A-4A-30A Rel-13</v>
      </c>
      <c r="G67" s="89" t="s">
        <v>991</v>
      </c>
      <c r="H67" s="95">
        <v>2</v>
      </c>
      <c r="I67" s="95">
        <v>4</v>
      </c>
      <c r="J67" s="95">
        <v>30</v>
      </c>
      <c r="K67" s="95" t="s">
        <v>373</v>
      </c>
      <c r="L67" s="95" t="s">
        <v>373</v>
      </c>
      <c r="M67" s="34" t="s">
        <v>948</v>
      </c>
      <c r="N67" s="29"/>
      <c r="O67" s="86"/>
      <c r="P67" s="86">
        <v>1</v>
      </c>
      <c r="Q67" s="86"/>
      <c r="R67" s="60" t="s">
        <v>393</v>
      </c>
      <c r="S67" s="29"/>
      <c r="T67" s="60" t="s">
        <v>1318</v>
      </c>
    </row>
    <row r="68" spans="1:20">
      <c r="A68" s="89">
        <v>66</v>
      </c>
      <c r="B68" s="26" t="s">
        <v>477</v>
      </c>
      <c r="C68" s="26" t="str">
        <f>Table6[[#This Row],[Band Combination]]&amp;" "&amp;Table6[[#This Row],[RAN4
Release]]</f>
        <v>CA_2A-4A-71A Rel-15</v>
      </c>
      <c r="D68" s="58" t="s">
        <v>177</v>
      </c>
      <c r="E68" s="34" t="s">
        <v>450</v>
      </c>
      <c r="F68" s="34" t="str">
        <f>Table6[[#This Row],[Band Combination]]&amp;" "&amp;Table6[[#This Row],[RAN4
Release]]</f>
        <v>CA_2A-4A-71A Rel-15</v>
      </c>
      <c r="G68" s="89" t="s">
        <v>992</v>
      </c>
      <c r="H68" s="95">
        <v>2</v>
      </c>
      <c r="I68" s="95">
        <v>4</v>
      </c>
      <c r="J68" s="95">
        <v>71</v>
      </c>
      <c r="K68" s="95" t="s">
        <v>373</v>
      </c>
      <c r="L68" s="95" t="s">
        <v>373</v>
      </c>
      <c r="M68" s="34" t="s">
        <v>966</v>
      </c>
      <c r="N68" s="29"/>
      <c r="O68" s="86"/>
      <c r="P68" s="86">
        <v>1</v>
      </c>
      <c r="Q68" s="86"/>
      <c r="R68" s="60" t="s">
        <v>393</v>
      </c>
      <c r="S68" s="29" t="s">
        <v>644</v>
      </c>
      <c r="T68" s="29"/>
    </row>
    <row r="69" spans="1:20">
      <c r="A69" s="89">
        <v>67</v>
      </c>
      <c r="B69" s="26" t="s">
        <v>477</v>
      </c>
      <c r="C69" s="26" t="str">
        <f>Table6[[#This Row],[Band Combination]]&amp;" "&amp;Table6[[#This Row],[RAN4
Release]]</f>
        <v>CA_2A-5A-29A Rel-13</v>
      </c>
      <c r="D69" s="58" t="s">
        <v>178</v>
      </c>
      <c r="E69" s="34" t="s">
        <v>483</v>
      </c>
      <c r="F69" s="34" t="str">
        <f>Table6[[#This Row],[Band Combination]]&amp;" "&amp;Table6[[#This Row],[RAN4
Release]]</f>
        <v>CA_2A-5A-29A Rel-13</v>
      </c>
      <c r="G69" s="89" t="s">
        <v>992</v>
      </c>
      <c r="H69" s="95">
        <v>2</v>
      </c>
      <c r="I69" s="95">
        <v>5</v>
      </c>
      <c r="J69" s="95">
        <v>29</v>
      </c>
      <c r="K69" s="95" t="s">
        <v>373</v>
      </c>
      <c r="L69" s="95" t="s">
        <v>373</v>
      </c>
      <c r="M69" s="34" t="s">
        <v>964</v>
      </c>
      <c r="N69" s="29"/>
      <c r="O69" s="86">
        <v>1</v>
      </c>
      <c r="P69" s="86">
        <v>0.97599999999999998</v>
      </c>
      <c r="Q69" s="86">
        <v>0.02</v>
      </c>
      <c r="R69" s="60" t="s">
        <v>393</v>
      </c>
      <c r="S69" s="29" t="s">
        <v>469</v>
      </c>
      <c r="T69" s="29"/>
    </row>
    <row r="70" spans="1:20" ht="25">
      <c r="A70" s="89">
        <v>68</v>
      </c>
      <c r="B70" s="26" t="s">
        <v>477</v>
      </c>
      <c r="C70" s="26" t="str">
        <f>Table6[[#This Row],[Band Combination]]&amp;" "&amp;Table6[[#This Row],[RAN4
Release]]</f>
        <v>CA_2A-5A-30A Rel-12</v>
      </c>
      <c r="D70" s="58" t="s">
        <v>179</v>
      </c>
      <c r="E70" s="34" t="s">
        <v>485</v>
      </c>
      <c r="F70" s="34" t="str">
        <f>Table6[[#This Row],[Band Combination]]&amp;" "&amp;Table6[[#This Row],[RAN4
Release]]</f>
        <v>CA_2A-5A-30A Rel-12</v>
      </c>
      <c r="G70" s="89" t="s">
        <v>992</v>
      </c>
      <c r="H70" s="95">
        <v>2</v>
      </c>
      <c r="I70" s="95">
        <v>5</v>
      </c>
      <c r="J70" s="95">
        <v>30</v>
      </c>
      <c r="K70" s="95" t="s">
        <v>373</v>
      </c>
      <c r="L70" s="95" t="s">
        <v>373</v>
      </c>
      <c r="M70" s="34" t="s">
        <v>959</v>
      </c>
      <c r="N70" s="29"/>
      <c r="O70" s="86"/>
      <c r="P70" s="86">
        <v>1</v>
      </c>
      <c r="Q70" s="86"/>
      <c r="R70" s="60" t="s">
        <v>393</v>
      </c>
      <c r="S70" s="29"/>
      <c r="T70" s="60" t="s">
        <v>1318</v>
      </c>
    </row>
    <row r="71" spans="1:20">
      <c r="A71" s="89">
        <v>69</v>
      </c>
      <c r="B71" s="26" t="s">
        <v>477</v>
      </c>
      <c r="C71" s="26" t="str">
        <f>Table6[[#This Row],[Band Combination]]&amp;" "&amp;Table6[[#This Row],[RAN4
Release]]</f>
        <v>CA_2A-5A-66A Rel-14</v>
      </c>
      <c r="D71" s="58" t="s">
        <v>180</v>
      </c>
      <c r="E71" s="34" t="s">
        <v>484</v>
      </c>
      <c r="F71" s="34" t="str">
        <f>Table6[[#This Row],[Band Combination]]&amp;" "&amp;Table6[[#This Row],[RAN4
Release]]</f>
        <v>CA_2A-5A-66A Rel-14</v>
      </c>
      <c r="G71" s="89" t="s">
        <v>992</v>
      </c>
      <c r="H71" s="95">
        <v>2</v>
      </c>
      <c r="I71" s="95">
        <v>5</v>
      </c>
      <c r="J71" s="95">
        <v>66</v>
      </c>
      <c r="K71" s="95" t="s">
        <v>373</v>
      </c>
      <c r="L71" s="95" t="s">
        <v>373</v>
      </c>
      <c r="M71" s="34" t="s">
        <v>962</v>
      </c>
      <c r="N71" s="29"/>
      <c r="O71" s="86"/>
      <c r="P71" s="86">
        <v>1</v>
      </c>
      <c r="Q71" s="86"/>
      <c r="R71" s="60" t="s">
        <v>393</v>
      </c>
      <c r="S71" s="29" t="s">
        <v>895</v>
      </c>
      <c r="T71" s="29"/>
    </row>
    <row r="72" spans="1:20">
      <c r="A72" s="89">
        <v>70</v>
      </c>
      <c r="B72" s="26" t="s">
        <v>477</v>
      </c>
      <c r="C72" s="26" t="str">
        <f>Table6[[#This Row],[Band Combination]]&amp;" "&amp;Table6[[#This Row],[RAN4
Release]]</f>
        <v>CA_2A-7A-7A Rel-14</v>
      </c>
      <c r="D72" s="58" t="s">
        <v>181</v>
      </c>
      <c r="E72" s="34" t="s">
        <v>484</v>
      </c>
      <c r="F72" s="34" t="str">
        <f>Table6[[#This Row],[Band Combination]]&amp;" "&amp;Table6[[#This Row],[RAN4
Release]]</f>
        <v>CA_2A-7A-7A Rel-14</v>
      </c>
      <c r="G72" s="89" t="s">
        <v>993</v>
      </c>
      <c r="H72" s="95">
        <v>2</v>
      </c>
      <c r="I72" s="95">
        <v>7</v>
      </c>
      <c r="J72" s="95">
        <v>7</v>
      </c>
      <c r="K72" s="95" t="s">
        <v>373</v>
      </c>
      <c r="L72" s="95" t="s">
        <v>373</v>
      </c>
      <c r="M72" s="34" t="s">
        <v>948</v>
      </c>
      <c r="N72" s="86">
        <v>0.92857142999999998</v>
      </c>
      <c r="O72" s="86">
        <v>0.92857142999999998</v>
      </c>
      <c r="P72" s="86">
        <v>0.92857142999999998</v>
      </c>
      <c r="Q72" s="86">
        <v>0.92900000000000005</v>
      </c>
      <c r="R72" s="60" t="s">
        <v>393</v>
      </c>
      <c r="S72" s="29" t="s">
        <v>469</v>
      </c>
      <c r="T72" s="29"/>
    </row>
    <row r="73" spans="1:20">
      <c r="A73" s="89">
        <v>71</v>
      </c>
      <c r="B73" s="26" t="s">
        <v>477</v>
      </c>
      <c r="C73" s="26" t="str">
        <f>Table6[[#This Row],[Band Combination]]&amp;" "&amp;Table6[[#This Row],[RAN4
Release]]</f>
        <v>CA_2A-7A-12A Rel-13</v>
      </c>
      <c r="D73" s="58" t="s">
        <v>183</v>
      </c>
      <c r="E73" s="34" t="s">
        <v>483</v>
      </c>
      <c r="F73" s="34" t="str">
        <f>Table6[[#This Row],[Band Combination]]&amp;" "&amp;Table6[[#This Row],[RAN4
Release]]</f>
        <v>CA_2A-7A-12A Rel-13</v>
      </c>
      <c r="G73" s="89" t="s">
        <v>992</v>
      </c>
      <c r="H73" s="95">
        <v>2</v>
      </c>
      <c r="I73" s="95">
        <v>7</v>
      </c>
      <c r="J73" s="95">
        <v>12</v>
      </c>
      <c r="K73" s="95" t="s">
        <v>373</v>
      </c>
      <c r="L73" s="95" t="s">
        <v>373</v>
      </c>
      <c r="M73" s="34" t="s">
        <v>962</v>
      </c>
      <c r="N73" s="29"/>
      <c r="O73" s="86"/>
      <c r="P73" s="86">
        <v>1</v>
      </c>
      <c r="Q73" s="86"/>
      <c r="R73" s="60" t="s">
        <v>393</v>
      </c>
      <c r="S73" s="29" t="s">
        <v>896</v>
      </c>
      <c r="T73" s="29"/>
    </row>
    <row r="74" spans="1:20">
      <c r="A74" s="89">
        <v>72</v>
      </c>
      <c r="B74" s="26" t="s">
        <v>477</v>
      </c>
      <c r="C74" s="26" t="str">
        <f>Table6[[#This Row],[Band Combination]]&amp;" "&amp;Table6[[#This Row],[RAN4
Release]]</f>
        <v>CA_2A-7C Rel-14</v>
      </c>
      <c r="D74" s="58" t="s">
        <v>182</v>
      </c>
      <c r="E74" s="34" t="s">
        <v>484</v>
      </c>
      <c r="F74" s="34" t="str">
        <f>Table6[[#This Row],[Band Combination]]&amp;" "&amp;Table6[[#This Row],[RAN4
Release]]</f>
        <v>CA_2A-7C Rel-14</v>
      </c>
      <c r="G74" s="89" t="s">
        <v>992</v>
      </c>
      <c r="H74" s="95">
        <v>2</v>
      </c>
      <c r="I74" s="95">
        <v>7</v>
      </c>
      <c r="J74" s="95" t="s">
        <v>373</v>
      </c>
      <c r="K74" s="95" t="s">
        <v>373</v>
      </c>
      <c r="L74" s="95" t="s">
        <v>373</v>
      </c>
      <c r="M74" s="34" t="s">
        <v>958</v>
      </c>
      <c r="N74" s="29"/>
      <c r="O74" s="86"/>
      <c r="P74" s="86">
        <v>1</v>
      </c>
      <c r="Q74" s="86"/>
      <c r="R74" s="60" t="s">
        <v>393</v>
      </c>
      <c r="S74" s="29" t="s">
        <v>469</v>
      </c>
      <c r="T74" s="29"/>
    </row>
    <row r="75" spans="1:20" ht="25">
      <c r="A75" s="89">
        <v>73</v>
      </c>
      <c r="B75" s="26" t="s">
        <v>477</v>
      </c>
      <c r="C75" s="26" t="str">
        <f>Table6[[#This Row],[Band Combination]]&amp;" "&amp;Table6[[#This Row],[RAN4
Release]]</f>
        <v>CA_2A-12A-30A Rel-14</v>
      </c>
      <c r="D75" s="58" t="s">
        <v>184</v>
      </c>
      <c r="E75" s="34" t="s">
        <v>484</v>
      </c>
      <c r="F75" s="34" t="str">
        <f>Table6[[#This Row],[Band Combination]]&amp;" "&amp;Table6[[#This Row],[RAN4
Release]]</f>
        <v>CA_2A-12A-30A Rel-14</v>
      </c>
      <c r="G75" s="89" t="s">
        <v>992</v>
      </c>
      <c r="H75" s="95">
        <v>2</v>
      </c>
      <c r="I75" s="95">
        <v>12</v>
      </c>
      <c r="J75" s="95">
        <v>30</v>
      </c>
      <c r="K75" s="95" t="s">
        <v>373</v>
      </c>
      <c r="L75" s="95" t="s">
        <v>373</v>
      </c>
      <c r="M75" s="34" t="s">
        <v>966</v>
      </c>
      <c r="N75" s="29"/>
      <c r="O75" s="86"/>
      <c r="P75" s="86">
        <v>1</v>
      </c>
      <c r="Q75" s="86"/>
      <c r="R75" s="60" t="s">
        <v>393</v>
      </c>
      <c r="S75" s="29"/>
      <c r="T75" s="60" t="s">
        <v>1318</v>
      </c>
    </row>
    <row r="76" spans="1:20">
      <c r="A76" s="89">
        <v>74</v>
      </c>
      <c r="B76" s="26" t="s">
        <v>477</v>
      </c>
      <c r="C76" s="26" t="str">
        <f>Table6[[#This Row],[Band Combination]]&amp;" "&amp;Table6[[#This Row],[RAN4
Release]]</f>
        <v>CA_2A-12A-66A Rel-14</v>
      </c>
      <c r="D76" s="58" t="s">
        <v>185</v>
      </c>
      <c r="E76" s="34" t="s">
        <v>484</v>
      </c>
      <c r="F76" s="34" t="str">
        <f>Table6[[#This Row],[Band Combination]]&amp;" "&amp;Table6[[#This Row],[RAN4
Release]]</f>
        <v>CA_2A-12A-66A Rel-14</v>
      </c>
      <c r="G76" s="89" t="s">
        <v>992</v>
      </c>
      <c r="H76" s="95">
        <v>2</v>
      </c>
      <c r="I76" s="95">
        <v>12</v>
      </c>
      <c r="J76" s="95">
        <v>66</v>
      </c>
      <c r="K76" s="95" t="s">
        <v>373</v>
      </c>
      <c r="L76" s="95" t="s">
        <v>373</v>
      </c>
      <c r="M76" s="34" t="s">
        <v>958</v>
      </c>
      <c r="N76" s="29"/>
      <c r="O76" s="86"/>
      <c r="P76" s="86">
        <v>1</v>
      </c>
      <c r="Q76" s="86"/>
      <c r="R76" s="60" t="s">
        <v>393</v>
      </c>
      <c r="S76" s="29" t="s">
        <v>895</v>
      </c>
      <c r="T76" s="29"/>
    </row>
    <row r="77" spans="1:20">
      <c r="A77" s="89">
        <v>75</v>
      </c>
      <c r="B77" s="26" t="s">
        <v>477</v>
      </c>
      <c r="C77" s="26" t="str">
        <f>Table6[[#This Row],[Band Combination]]&amp;" "&amp;Table6[[#This Row],[RAN4
Release]]</f>
        <v>CA_2A-13A-66A Rel-14</v>
      </c>
      <c r="D77" s="58" t="s">
        <v>496</v>
      </c>
      <c r="E77" s="34" t="s">
        <v>484</v>
      </c>
      <c r="F77" s="34" t="str">
        <f>Table6[[#This Row],[Band Combination]]&amp;" "&amp;Table6[[#This Row],[RAN4
Release]]</f>
        <v>CA_2A-13A-66A Rel-14</v>
      </c>
      <c r="G77" s="89" t="s">
        <v>992</v>
      </c>
      <c r="H77" s="95">
        <v>2</v>
      </c>
      <c r="I77" s="95">
        <v>13</v>
      </c>
      <c r="J77" s="95">
        <v>66</v>
      </c>
      <c r="K77" s="95" t="s">
        <v>373</v>
      </c>
      <c r="L77" s="95" t="s">
        <v>373</v>
      </c>
      <c r="M77" s="34" t="s">
        <v>962</v>
      </c>
      <c r="N77" s="29"/>
      <c r="O77" s="86"/>
      <c r="P77" s="86"/>
      <c r="Q77" s="86">
        <v>1</v>
      </c>
      <c r="R77" s="60" t="s">
        <v>393</v>
      </c>
      <c r="S77" s="29" t="s">
        <v>469</v>
      </c>
      <c r="T77" s="29"/>
    </row>
    <row r="78" spans="1:20" ht="25">
      <c r="A78" s="89">
        <v>76</v>
      </c>
      <c r="B78" s="26" t="s">
        <v>477</v>
      </c>
      <c r="C78" s="26" t="str">
        <f>Table6[[#This Row],[Band Combination]]&amp;" "&amp;Table6[[#This Row],[RAN4
Release]]</f>
        <v>CA_2A-14A-30A Rel-15</v>
      </c>
      <c r="D78" s="58" t="s">
        <v>187</v>
      </c>
      <c r="E78" s="34" t="s">
        <v>450</v>
      </c>
      <c r="F78" s="34" t="str">
        <f>Table6[[#This Row],[Band Combination]]&amp;" "&amp;Table6[[#This Row],[RAN4
Release]]</f>
        <v>CA_2A-14A-30A Rel-15</v>
      </c>
      <c r="G78" s="89" t="s">
        <v>992</v>
      </c>
      <c r="H78" s="95">
        <v>2</v>
      </c>
      <c r="I78" s="95">
        <v>14</v>
      </c>
      <c r="J78" s="95">
        <v>30</v>
      </c>
      <c r="K78" s="95" t="s">
        <v>373</v>
      </c>
      <c r="L78" s="95" t="s">
        <v>373</v>
      </c>
      <c r="M78" s="34" t="s">
        <v>966</v>
      </c>
      <c r="N78" s="29"/>
      <c r="O78" s="86"/>
      <c r="P78" s="86">
        <v>1</v>
      </c>
      <c r="Q78" s="86"/>
      <c r="R78" s="60" t="s">
        <v>393</v>
      </c>
      <c r="S78" s="29"/>
      <c r="T78" s="60" t="s">
        <v>1318</v>
      </c>
    </row>
    <row r="79" spans="1:20" ht="25">
      <c r="A79" s="89">
        <v>77</v>
      </c>
      <c r="B79" s="26" t="s">
        <v>477</v>
      </c>
      <c r="C79" s="26" t="str">
        <f>Table6[[#This Row],[Band Combination]]&amp;" "&amp;Table6[[#This Row],[RAN4
Release]]</f>
        <v>CA_2A-14A-66A Rel-15</v>
      </c>
      <c r="D79" s="58" t="s">
        <v>188</v>
      </c>
      <c r="E79" s="34" t="s">
        <v>450</v>
      </c>
      <c r="F79" s="34" t="str">
        <f>Table6[[#This Row],[Band Combination]]&amp;" "&amp;Table6[[#This Row],[RAN4
Release]]</f>
        <v>CA_2A-14A-66A Rel-15</v>
      </c>
      <c r="G79" s="89" t="s">
        <v>992</v>
      </c>
      <c r="H79" s="95">
        <v>2</v>
      </c>
      <c r="I79" s="95">
        <v>14</v>
      </c>
      <c r="J79" s="95">
        <v>66</v>
      </c>
      <c r="K79" s="95" t="s">
        <v>373</v>
      </c>
      <c r="L79" s="95" t="s">
        <v>373</v>
      </c>
      <c r="M79" s="34" t="s">
        <v>966</v>
      </c>
      <c r="N79" s="29"/>
      <c r="O79" s="86"/>
      <c r="P79" s="86">
        <v>1</v>
      </c>
      <c r="Q79" s="86"/>
      <c r="R79" s="60" t="s">
        <v>393</v>
      </c>
      <c r="S79" s="29"/>
      <c r="T79" s="60" t="s">
        <v>1318</v>
      </c>
    </row>
    <row r="80" spans="1:20" ht="25">
      <c r="A80" s="89">
        <v>78</v>
      </c>
      <c r="B80" s="26" t="s">
        <v>477</v>
      </c>
      <c r="C80" s="26" t="str">
        <f>Table6[[#This Row],[Band Combination]]&amp;" "&amp;Table6[[#This Row],[RAN4
Release]]</f>
        <v>CA_2A-29A-30A Rel-12</v>
      </c>
      <c r="D80" s="58" t="s">
        <v>189</v>
      </c>
      <c r="E80" s="34" t="s">
        <v>485</v>
      </c>
      <c r="F80" s="34" t="str">
        <f>Table6[[#This Row],[Band Combination]]&amp;" "&amp;Table6[[#This Row],[RAN4
Release]]</f>
        <v>CA_2A-29A-30A Rel-12</v>
      </c>
      <c r="G80" s="89" t="s">
        <v>992</v>
      </c>
      <c r="H80" s="95">
        <v>2</v>
      </c>
      <c r="I80" s="95">
        <v>29</v>
      </c>
      <c r="J80" s="95">
        <v>30</v>
      </c>
      <c r="K80" s="95" t="s">
        <v>373</v>
      </c>
      <c r="L80" s="95" t="s">
        <v>373</v>
      </c>
      <c r="M80" s="34" t="s">
        <v>959</v>
      </c>
      <c r="N80" s="29"/>
      <c r="O80" s="86"/>
      <c r="P80" s="86">
        <v>1</v>
      </c>
      <c r="Q80" s="86"/>
      <c r="R80" s="60" t="s">
        <v>393</v>
      </c>
      <c r="S80" s="29"/>
      <c r="T80" s="60" t="s">
        <v>1318</v>
      </c>
    </row>
    <row r="81" spans="1:20" ht="25">
      <c r="A81" s="89">
        <v>79</v>
      </c>
      <c r="B81" s="26" t="s">
        <v>477</v>
      </c>
      <c r="C81" s="26" t="str">
        <f>Table6[[#This Row],[Band Combination]]&amp;" "&amp;Table6[[#This Row],[RAN4
Release]]</f>
        <v>CA_2A-30A-66A Rel-14</v>
      </c>
      <c r="D81" s="58" t="s">
        <v>190</v>
      </c>
      <c r="E81" s="34" t="s">
        <v>484</v>
      </c>
      <c r="F81" s="34" t="str">
        <f>Table6[[#This Row],[Band Combination]]&amp;" "&amp;Table6[[#This Row],[RAN4
Release]]</f>
        <v>CA_2A-30A-66A Rel-14</v>
      </c>
      <c r="G81" s="89" t="s">
        <v>992</v>
      </c>
      <c r="H81" s="95">
        <v>2</v>
      </c>
      <c r="I81" s="95">
        <v>30</v>
      </c>
      <c r="J81" s="95">
        <v>66</v>
      </c>
      <c r="K81" s="95" t="s">
        <v>373</v>
      </c>
      <c r="L81" s="95" t="s">
        <v>373</v>
      </c>
      <c r="M81" s="34" t="s">
        <v>958</v>
      </c>
      <c r="N81" s="29"/>
      <c r="O81" s="86"/>
      <c r="P81" s="86">
        <v>1</v>
      </c>
      <c r="Q81" s="86"/>
      <c r="R81" s="60" t="s">
        <v>393</v>
      </c>
      <c r="S81" s="29"/>
      <c r="T81" s="60" t="s">
        <v>1318</v>
      </c>
    </row>
    <row r="82" spans="1:20" ht="37.5">
      <c r="A82" s="89">
        <v>80</v>
      </c>
      <c r="B82" s="26" t="s">
        <v>477</v>
      </c>
      <c r="C82" s="26" t="str">
        <f>Table6[[#This Row],[Band Combination]]&amp;" "&amp;Table6[[#This Row],[RAN4
Release]]</f>
        <v>CA_2A-48A-66A Rel-14</v>
      </c>
      <c r="D82" s="58" t="s">
        <v>231</v>
      </c>
      <c r="E82" s="34" t="s">
        <v>484</v>
      </c>
      <c r="F82" s="34" t="str">
        <f>Table6[[#This Row],[Band Combination]]&amp;" "&amp;Table6[[#This Row],[RAN4
Release]]</f>
        <v>CA_2A-48A-66A Rel-14</v>
      </c>
      <c r="G82" s="89" t="s">
        <v>991</v>
      </c>
      <c r="H82" s="95">
        <v>2</v>
      </c>
      <c r="I82" s="95">
        <v>48</v>
      </c>
      <c r="J82" s="95">
        <v>66</v>
      </c>
      <c r="K82" s="95" t="s">
        <v>373</v>
      </c>
      <c r="L82" s="95" t="s">
        <v>373</v>
      </c>
      <c r="M82" s="34" t="s">
        <v>948</v>
      </c>
      <c r="N82" s="86">
        <v>0</v>
      </c>
      <c r="O82" s="86">
        <v>0</v>
      </c>
      <c r="P82" s="86">
        <v>0</v>
      </c>
      <c r="Q82" s="86">
        <v>0</v>
      </c>
      <c r="R82" s="60" t="s">
        <v>393</v>
      </c>
      <c r="S82" s="29"/>
      <c r="T82" s="60" t="s">
        <v>1330</v>
      </c>
    </row>
    <row r="83" spans="1:20" ht="25">
      <c r="A83" s="89">
        <v>81</v>
      </c>
      <c r="B83" s="26" t="s">
        <v>477</v>
      </c>
      <c r="C83" s="26" t="str">
        <f>Table6[[#This Row],[Band Combination]]&amp;" "&amp;Table6[[#This Row],[RAN4
Release]]</f>
        <v>CA_2A-66A-66A Rel-14</v>
      </c>
      <c r="D83" s="58" t="s">
        <v>191</v>
      </c>
      <c r="E83" s="34" t="s">
        <v>484</v>
      </c>
      <c r="F83" s="34" t="str">
        <f>Table6[[#This Row],[Band Combination]]&amp;" "&amp;Table6[[#This Row],[RAN4
Release]]</f>
        <v>CA_2A-66A-66A Rel-14</v>
      </c>
      <c r="G83" s="89" t="s">
        <v>992</v>
      </c>
      <c r="H83" s="95">
        <v>2</v>
      </c>
      <c r="I83" s="95">
        <v>66</v>
      </c>
      <c r="J83" s="95">
        <v>66</v>
      </c>
      <c r="K83" s="95" t="s">
        <v>373</v>
      </c>
      <c r="L83" s="95" t="s">
        <v>373</v>
      </c>
      <c r="M83" s="34" t="s">
        <v>967</v>
      </c>
      <c r="N83" s="29"/>
      <c r="O83" s="86"/>
      <c r="P83" s="86">
        <v>1</v>
      </c>
      <c r="Q83" s="86"/>
      <c r="R83" s="60" t="s">
        <v>393</v>
      </c>
      <c r="S83" s="29"/>
      <c r="T83" s="60" t="s">
        <v>1318</v>
      </c>
    </row>
    <row r="84" spans="1:20">
      <c r="A84" s="89">
        <v>82</v>
      </c>
      <c r="B84" s="26" t="s">
        <v>477</v>
      </c>
      <c r="C84" s="26" t="str">
        <f>Table6[[#This Row],[Band Combination]]&amp;" "&amp;Table6[[#This Row],[RAN4
Release]]</f>
        <v>CA_2A-66A-71A Rel-15</v>
      </c>
      <c r="D84" s="58" t="s">
        <v>192</v>
      </c>
      <c r="E84" s="34" t="s">
        <v>450</v>
      </c>
      <c r="F84" s="34" t="str">
        <f>Table6[[#This Row],[Band Combination]]&amp;" "&amp;Table6[[#This Row],[RAN4
Release]]</f>
        <v>CA_2A-66A-71A Rel-15</v>
      </c>
      <c r="G84" s="89" t="s">
        <v>992</v>
      </c>
      <c r="H84" s="95">
        <v>2</v>
      </c>
      <c r="I84" s="95">
        <v>66</v>
      </c>
      <c r="J84" s="95">
        <v>71</v>
      </c>
      <c r="K84" s="95" t="s">
        <v>373</v>
      </c>
      <c r="L84" s="95" t="s">
        <v>373</v>
      </c>
      <c r="M84" s="34" t="s">
        <v>966</v>
      </c>
      <c r="N84" s="29"/>
      <c r="O84" s="86"/>
      <c r="P84" s="86">
        <v>1</v>
      </c>
      <c r="Q84" s="86"/>
      <c r="R84" s="60" t="s">
        <v>393</v>
      </c>
      <c r="S84" s="29" t="s">
        <v>644</v>
      </c>
      <c r="T84" s="29"/>
    </row>
    <row r="85" spans="1:20" ht="25">
      <c r="A85" s="89">
        <v>83</v>
      </c>
      <c r="B85" s="26" t="s">
        <v>477</v>
      </c>
      <c r="C85" s="26" t="str">
        <f>Table6[[#This Row],[Band Combination]]&amp;" "&amp;Table6[[#This Row],[RAN4
Release]]</f>
        <v>CA_2A-66C Rel-14</v>
      </c>
      <c r="D85" s="58" t="s">
        <v>193</v>
      </c>
      <c r="E85" s="34" t="s">
        <v>484</v>
      </c>
      <c r="F85" s="34" t="str">
        <f>Table6[[#This Row],[Band Combination]]&amp;" "&amp;Table6[[#This Row],[RAN4
Release]]</f>
        <v>CA_2A-66C Rel-14</v>
      </c>
      <c r="G85" s="89" t="s">
        <v>992</v>
      </c>
      <c r="H85" s="95">
        <v>2</v>
      </c>
      <c r="I85" s="95">
        <v>66</v>
      </c>
      <c r="J85" s="95" t="s">
        <v>373</v>
      </c>
      <c r="K85" s="95" t="s">
        <v>373</v>
      </c>
      <c r="L85" s="95" t="s">
        <v>373</v>
      </c>
      <c r="M85" s="34" t="s">
        <v>958</v>
      </c>
      <c r="N85" s="29"/>
      <c r="O85" s="86"/>
      <c r="P85" s="86">
        <v>1</v>
      </c>
      <c r="Q85" s="86"/>
      <c r="R85" s="60" t="s">
        <v>393</v>
      </c>
      <c r="S85" s="29"/>
      <c r="T85" s="60" t="s">
        <v>1318</v>
      </c>
    </row>
    <row r="86" spans="1:20" ht="12.75" customHeight="1">
      <c r="A86" s="89">
        <v>84</v>
      </c>
      <c r="B86" s="26" t="s">
        <v>477</v>
      </c>
      <c r="C86" s="26" t="str">
        <f>Table6[[#This Row],[Band Combination]]&amp;" "&amp;Table6[[#This Row],[RAN4
Release]]</f>
        <v>CA_2C-66A Rel-15</v>
      </c>
      <c r="D86" s="58" t="s">
        <v>194</v>
      </c>
      <c r="E86" s="34" t="s">
        <v>450</v>
      </c>
      <c r="F86" s="34" t="str">
        <f>Table6[[#This Row],[Band Combination]]&amp;" "&amp;Table6[[#This Row],[RAN4
Release]]</f>
        <v>CA_2C-66A Rel-15</v>
      </c>
      <c r="G86" s="89" t="s">
        <v>992</v>
      </c>
      <c r="H86" s="95">
        <v>2</v>
      </c>
      <c r="I86" s="95">
        <v>66</v>
      </c>
      <c r="J86" s="95" t="s">
        <v>373</v>
      </c>
      <c r="K86" s="95" t="s">
        <v>373</v>
      </c>
      <c r="L86" s="95" t="s">
        <v>373</v>
      </c>
      <c r="M86" s="34" t="s">
        <v>966</v>
      </c>
      <c r="N86" s="29"/>
      <c r="O86" s="86"/>
      <c r="P86" s="86">
        <v>1</v>
      </c>
      <c r="Q86" s="86"/>
      <c r="R86" s="60" t="s">
        <v>393</v>
      </c>
      <c r="S86" s="29"/>
      <c r="T86" s="60" t="s">
        <v>1318</v>
      </c>
    </row>
    <row r="87" spans="1:20" ht="12.75" customHeight="1">
      <c r="A87" s="89">
        <v>85</v>
      </c>
      <c r="B87" s="26" t="s">
        <v>477</v>
      </c>
      <c r="C87" s="26" t="str">
        <f>Table6[[#This Row],[Band Combination]]&amp;" "&amp;Table6[[#This Row],[RAN4
Release]]</f>
        <v>CA_4A-4A-5A Rel-12</v>
      </c>
      <c r="D87" s="58" t="s">
        <v>196</v>
      </c>
      <c r="E87" s="34" t="s">
        <v>485</v>
      </c>
      <c r="F87" s="34" t="str">
        <f>Table6[[#This Row],[Band Combination]]&amp;" "&amp;Table6[[#This Row],[RAN4
Release]]</f>
        <v>CA_4A-4A-5A Rel-12</v>
      </c>
      <c r="G87" s="89" t="s">
        <v>992</v>
      </c>
      <c r="H87" s="95">
        <v>4</v>
      </c>
      <c r="I87" s="95">
        <v>4</v>
      </c>
      <c r="J87" s="95">
        <v>5</v>
      </c>
      <c r="K87" s="95" t="s">
        <v>373</v>
      </c>
      <c r="L87" s="95" t="s">
        <v>373</v>
      </c>
      <c r="M87" s="34" t="s">
        <v>959</v>
      </c>
      <c r="N87" s="29"/>
      <c r="O87" s="86"/>
      <c r="P87" s="86">
        <v>1</v>
      </c>
      <c r="Q87" s="86"/>
      <c r="R87" s="60" t="s">
        <v>393</v>
      </c>
      <c r="S87" s="29" t="s">
        <v>493</v>
      </c>
      <c r="T87" s="29"/>
    </row>
    <row r="88" spans="1:20" ht="12.75" customHeight="1">
      <c r="A88" s="89">
        <v>86</v>
      </c>
      <c r="B88" s="26" t="s">
        <v>477</v>
      </c>
      <c r="C88" s="26" t="str">
        <f>Table6[[#This Row],[Band Combination]]&amp;" "&amp;Table6[[#This Row],[RAN4
Release]]</f>
        <v>CA_4A-4A-12A Rel-12</v>
      </c>
      <c r="D88" s="58" t="s">
        <v>197</v>
      </c>
      <c r="E88" s="34" t="s">
        <v>485</v>
      </c>
      <c r="F88" s="34" t="str">
        <f>Table6[[#This Row],[Band Combination]]&amp;" "&amp;Table6[[#This Row],[RAN4
Release]]</f>
        <v>CA_4A-4A-12A Rel-12</v>
      </c>
      <c r="G88" s="89" t="s">
        <v>992</v>
      </c>
      <c r="H88" s="95">
        <v>4</v>
      </c>
      <c r="I88" s="95">
        <v>4</v>
      </c>
      <c r="J88" s="95">
        <v>12</v>
      </c>
      <c r="K88" s="95" t="s">
        <v>373</v>
      </c>
      <c r="L88" s="95" t="s">
        <v>373</v>
      </c>
      <c r="M88" s="34" t="s">
        <v>959</v>
      </c>
      <c r="N88" s="29"/>
      <c r="O88" s="86"/>
      <c r="P88" s="86">
        <v>1</v>
      </c>
      <c r="Q88" s="86"/>
      <c r="R88" s="60" t="s">
        <v>393</v>
      </c>
      <c r="S88" s="29" t="s">
        <v>493</v>
      </c>
      <c r="T88" s="29"/>
    </row>
    <row r="89" spans="1:20" ht="12.75" customHeight="1">
      <c r="A89" s="89">
        <v>87</v>
      </c>
      <c r="B89" s="26" t="s">
        <v>477</v>
      </c>
      <c r="C89" s="26" t="str">
        <f>Table6[[#This Row],[Band Combination]]&amp;" "&amp;Table6[[#This Row],[RAN4
Release]]</f>
        <v>CA_4A-4A-71A Rel-15</v>
      </c>
      <c r="D89" s="58" t="s">
        <v>198</v>
      </c>
      <c r="E89" s="34" t="s">
        <v>450</v>
      </c>
      <c r="F89" s="34" t="str">
        <f>Table6[[#This Row],[Band Combination]]&amp;" "&amp;Table6[[#This Row],[RAN4
Release]]</f>
        <v>CA_4A-4A-71A Rel-15</v>
      </c>
      <c r="G89" s="89" t="s">
        <v>992</v>
      </c>
      <c r="H89" s="95">
        <v>4</v>
      </c>
      <c r="I89" s="95">
        <v>4</v>
      </c>
      <c r="J89" s="95">
        <v>71</v>
      </c>
      <c r="K89" s="95" t="s">
        <v>373</v>
      </c>
      <c r="L89" s="95" t="s">
        <v>373</v>
      </c>
      <c r="M89" s="34" t="s">
        <v>966</v>
      </c>
      <c r="N89" s="29"/>
      <c r="O89" s="86"/>
      <c r="P89" s="86">
        <v>1</v>
      </c>
      <c r="Q89" s="86"/>
      <c r="R89" s="60" t="s">
        <v>393</v>
      </c>
      <c r="S89" s="29"/>
      <c r="T89" s="60" t="s">
        <v>1318</v>
      </c>
    </row>
    <row r="90" spans="1:20" ht="12.75" customHeight="1">
      <c r="A90" s="89">
        <v>88</v>
      </c>
      <c r="B90" s="26" t="s">
        <v>477</v>
      </c>
      <c r="C90" s="26" t="str">
        <f>Table6[[#This Row],[Band Combination]]&amp;" "&amp;Table6[[#This Row],[RAN4
Release]]</f>
        <v>CA_4A-5A-29A Rel-13</v>
      </c>
      <c r="D90" s="58" t="s">
        <v>199</v>
      </c>
      <c r="E90" s="34" t="s">
        <v>483</v>
      </c>
      <c r="F90" s="34" t="str">
        <f>Table6[[#This Row],[Band Combination]]&amp;" "&amp;Table6[[#This Row],[RAN4
Release]]</f>
        <v>CA_4A-5A-29A Rel-13</v>
      </c>
      <c r="G90" s="89" t="s">
        <v>991</v>
      </c>
      <c r="H90" s="95">
        <v>4</v>
      </c>
      <c r="I90" s="95">
        <v>5</v>
      </c>
      <c r="J90" s="95">
        <v>29</v>
      </c>
      <c r="K90" s="95" t="s">
        <v>373</v>
      </c>
      <c r="L90" s="95" t="s">
        <v>373</v>
      </c>
      <c r="M90" s="34" t="s">
        <v>948</v>
      </c>
      <c r="N90" s="29"/>
      <c r="O90" s="86"/>
      <c r="P90" s="86">
        <v>1</v>
      </c>
      <c r="Q90" s="86"/>
      <c r="R90" s="60" t="s">
        <v>393</v>
      </c>
      <c r="S90" s="29" t="s">
        <v>469</v>
      </c>
      <c r="T90" s="29"/>
    </row>
    <row r="91" spans="1:20" ht="12.75" customHeight="1">
      <c r="A91" s="89">
        <v>89</v>
      </c>
      <c r="B91" s="26" t="s">
        <v>477</v>
      </c>
      <c r="C91" s="26" t="str">
        <f>Table6[[#This Row],[Band Combination]]&amp;" "&amp;Table6[[#This Row],[RAN4
Release]]</f>
        <v>CA_4A-5A-30A Rel-12</v>
      </c>
      <c r="D91" s="58" t="s">
        <v>200</v>
      </c>
      <c r="E91" s="34" t="s">
        <v>485</v>
      </c>
      <c r="F91" s="34" t="str">
        <f>Table6[[#This Row],[Band Combination]]&amp;" "&amp;Table6[[#This Row],[RAN4
Release]]</f>
        <v>CA_4A-5A-30A Rel-12</v>
      </c>
      <c r="G91" s="89" t="s">
        <v>992</v>
      </c>
      <c r="H91" s="95">
        <v>4</v>
      </c>
      <c r="I91" s="95">
        <v>5</v>
      </c>
      <c r="J91" s="95">
        <v>30</v>
      </c>
      <c r="K91" s="95" t="s">
        <v>373</v>
      </c>
      <c r="L91" s="95" t="s">
        <v>373</v>
      </c>
      <c r="M91" s="34" t="s">
        <v>959</v>
      </c>
      <c r="N91" s="29"/>
      <c r="O91" s="86"/>
      <c r="P91" s="86">
        <v>1</v>
      </c>
      <c r="Q91" s="86"/>
      <c r="R91" s="60" t="s">
        <v>393</v>
      </c>
      <c r="S91" s="29"/>
      <c r="T91" s="60" t="s">
        <v>1318</v>
      </c>
    </row>
    <row r="92" spans="1:20" ht="12.75" customHeight="1">
      <c r="A92" s="89">
        <v>90</v>
      </c>
      <c r="B92" s="26" t="s">
        <v>477</v>
      </c>
      <c r="C92" s="26" t="str">
        <f>Table6[[#This Row],[Band Combination]]&amp;" "&amp;Table6[[#This Row],[RAN4
Release]]</f>
        <v>CA_4A-7A-7A Rel-14</v>
      </c>
      <c r="D92" s="58" t="s">
        <v>201</v>
      </c>
      <c r="E92" s="34" t="s">
        <v>484</v>
      </c>
      <c r="F92" s="34" t="str">
        <f>Table6[[#This Row],[Band Combination]]&amp;" "&amp;Table6[[#This Row],[RAN4
Release]]</f>
        <v>CA_4A-7A-7A Rel-14</v>
      </c>
      <c r="G92" s="89" t="s">
        <v>992</v>
      </c>
      <c r="H92" s="95">
        <v>4</v>
      </c>
      <c r="I92" s="95">
        <v>7</v>
      </c>
      <c r="J92" s="95">
        <v>7</v>
      </c>
      <c r="K92" s="95" t="s">
        <v>373</v>
      </c>
      <c r="L92" s="95" t="s">
        <v>373</v>
      </c>
      <c r="M92" s="34" t="s">
        <v>965</v>
      </c>
      <c r="N92" s="29"/>
      <c r="O92" s="86"/>
      <c r="P92" s="86">
        <v>1</v>
      </c>
      <c r="Q92" s="86"/>
      <c r="R92" s="60" t="s">
        <v>393</v>
      </c>
      <c r="S92" s="29" t="s">
        <v>469</v>
      </c>
      <c r="T92" s="29"/>
    </row>
    <row r="93" spans="1:20" ht="12.75" customHeight="1">
      <c r="A93" s="89">
        <v>91</v>
      </c>
      <c r="B93" s="26" t="s">
        <v>477</v>
      </c>
      <c r="C93" s="26" t="str">
        <f>Table6[[#This Row],[Band Combination]]&amp;" "&amp;Table6[[#This Row],[RAN4
Release]]</f>
        <v>CA_4A-7A-12A Rel-12</v>
      </c>
      <c r="D93" s="58" t="s">
        <v>202</v>
      </c>
      <c r="E93" s="34" t="s">
        <v>485</v>
      </c>
      <c r="F93" s="34" t="str">
        <f>Table6[[#This Row],[Band Combination]]&amp;" "&amp;Table6[[#This Row],[RAN4
Release]]</f>
        <v>CA_4A-7A-12A Rel-12</v>
      </c>
      <c r="G93" s="89" t="s">
        <v>992</v>
      </c>
      <c r="H93" s="95">
        <v>4</v>
      </c>
      <c r="I93" s="95">
        <v>7</v>
      </c>
      <c r="J93" s="95">
        <v>12</v>
      </c>
      <c r="K93" s="95" t="s">
        <v>373</v>
      </c>
      <c r="L93" s="95" t="s">
        <v>373</v>
      </c>
      <c r="M93" s="34" t="s">
        <v>959</v>
      </c>
      <c r="N93" s="29"/>
      <c r="O93" s="86"/>
      <c r="P93" s="86">
        <v>1</v>
      </c>
      <c r="Q93" s="86"/>
      <c r="R93" s="60" t="s">
        <v>393</v>
      </c>
      <c r="S93" s="29" t="s">
        <v>895</v>
      </c>
      <c r="T93" s="29"/>
    </row>
    <row r="94" spans="1:20" ht="12.75" customHeight="1">
      <c r="A94" s="89">
        <v>92</v>
      </c>
      <c r="B94" s="26" t="s">
        <v>477</v>
      </c>
      <c r="C94" s="26" t="str">
        <f>Table6[[#This Row],[Band Combination]]&amp;" "&amp;Table6[[#This Row],[RAN4
Release]]</f>
        <v>CA_4A-7C Rel-14</v>
      </c>
      <c r="D94" s="58" t="s">
        <v>501</v>
      </c>
      <c r="E94" s="34" t="s">
        <v>484</v>
      </c>
      <c r="F94" s="34" t="str">
        <f>Table6[[#This Row],[Band Combination]]&amp;" "&amp;Table6[[#This Row],[RAN4
Release]]</f>
        <v>CA_4A-7C Rel-14</v>
      </c>
      <c r="G94" s="89" t="s">
        <v>992</v>
      </c>
      <c r="H94" s="95">
        <v>4</v>
      </c>
      <c r="I94" s="95">
        <v>7</v>
      </c>
      <c r="J94" s="95" t="s">
        <v>373</v>
      </c>
      <c r="K94" s="95" t="s">
        <v>373</v>
      </c>
      <c r="L94" s="95" t="s">
        <v>373</v>
      </c>
      <c r="M94" s="34" t="s">
        <v>958</v>
      </c>
      <c r="N94" s="29"/>
      <c r="O94" s="86"/>
      <c r="P94" s="86"/>
      <c r="Q94" s="86">
        <v>1</v>
      </c>
      <c r="R94" s="60" t="s">
        <v>393</v>
      </c>
      <c r="S94" s="29" t="s">
        <v>469</v>
      </c>
      <c r="T94" s="29"/>
    </row>
    <row r="95" spans="1:20" ht="12.75" customHeight="1">
      <c r="A95" s="89">
        <v>93</v>
      </c>
      <c r="B95" s="26" t="s">
        <v>477</v>
      </c>
      <c r="C95" s="26" t="str">
        <f>Table6[[#This Row],[Band Combination]]&amp;" "&amp;Table6[[#This Row],[RAN4
Release]]</f>
        <v>CA_4A-12A-30A Rel-12</v>
      </c>
      <c r="D95" s="58" t="s">
        <v>205</v>
      </c>
      <c r="E95" s="34" t="s">
        <v>485</v>
      </c>
      <c r="F95" s="34" t="str">
        <f>Table6[[#This Row],[Band Combination]]&amp;" "&amp;Table6[[#This Row],[RAN4
Release]]</f>
        <v>CA_4A-12A-30A Rel-12</v>
      </c>
      <c r="G95" s="89" t="s">
        <v>992</v>
      </c>
      <c r="H95" s="95">
        <v>4</v>
      </c>
      <c r="I95" s="95">
        <v>12</v>
      </c>
      <c r="J95" s="95">
        <v>30</v>
      </c>
      <c r="K95" s="95" t="s">
        <v>373</v>
      </c>
      <c r="L95" s="95" t="s">
        <v>373</v>
      </c>
      <c r="M95" s="34" t="s">
        <v>959</v>
      </c>
      <c r="N95" s="29"/>
      <c r="O95" s="86"/>
      <c r="P95" s="86">
        <v>1</v>
      </c>
      <c r="Q95" s="86"/>
      <c r="R95" s="60" t="s">
        <v>393</v>
      </c>
      <c r="S95" s="29"/>
      <c r="T95" s="60" t="s">
        <v>1318</v>
      </c>
    </row>
    <row r="96" spans="1:20" ht="37.5">
      <c r="A96" s="89">
        <v>94</v>
      </c>
      <c r="B96" s="26" t="s">
        <v>477</v>
      </c>
      <c r="C96" s="26" t="str">
        <f>Table6[[#This Row],[Band Combination]]&amp;" "&amp;Table6[[#This Row],[RAN4
Release]]</f>
        <v>CA_4A-12B Rel-14</v>
      </c>
      <c r="D96" s="58" t="s">
        <v>204</v>
      </c>
      <c r="E96" s="34" t="s">
        <v>484</v>
      </c>
      <c r="F96" s="34" t="str">
        <f>Table6[[#This Row],[Band Combination]]&amp;" "&amp;Table6[[#This Row],[RAN4
Release]]</f>
        <v>CA_4A-12B Rel-14</v>
      </c>
      <c r="G96" s="89" t="s">
        <v>991</v>
      </c>
      <c r="H96" s="95">
        <v>4</v>
      </c>
      <c r="I96" s="95">
        <v>12</v>
      </c>
      <c r="J96" s="95" t="s">
        <v>373</v>
      </c>
      <c r="K96" s="95" t="s">
        <v>373</v>
      </c>
      <c r="L96" s="95" t="s">
        <v>373</v>
      </c>
      <c r="M96" s="34"/>
      <c r="N96" s="86">
        <v>0</v>
      </c>
      <c r="O96" s="86">
        <v>0</v>
      </c>
      <c r="P96" s="86">
        <v>0</v>
      </c>
      <c r="Q96" s="86">
        <v>0</v>
      </c>
      <c r="R96" s="60" t="s">
        <v>393</v>
      </c>
      <c r="S96" s="29"/>
      <c r="T96" s="60" t="s">
        <v>1330</v>
      </c>
    </row>
    <row r="97" spans="1:20" ht="12.75" customHeight="1">
      <c r="A97" s="89">
        <v>95</v>
      </c>
      <c r="B97" s="26" t="s">
        <v>477</v>
      </c>
      <c r="C97" s="26" t="str">
        <f>Table6[[#This Row],[Band Combination]]&amp;" "&amp;Table6[[#This Row],[RAN4
Release]]</f>
        <v>CA_4A-29A-30A Rel-12</v>
      </c>
      <c r="D97" s="58" t="s">
        <v>206</v>
      </c>
      <c r="E97" s="34" t="s">
        <v>485</v>
      </c>
      <c r="F97" s="34" t="str">
        <f>Table6[[#This Row],[Band Combination]]&amp;" "&amp;Table6[[#This Row],[RAN4
Release]]</f>
        <v>CA_4A-29A-30A Rel-12</v>
      </c>
      <c r="G97" s="89" t="s">
        <v>992</v>
      </c>
      <c r="H97" s="95">
        <v>4</v>
      </c>
      <c r="I97" s="95">
        <v>29</v>
      </c>
      <c r="J97" s="95">
        <v>30</v>
      </c>
      <c r="K97" s="95" t="s">
        <v>373</v>
      </c>
      <c r="L97" s="95" t="s">
        <v>373</v>
      </c>
      <c r="M97" s="34" t="s">
        <v>959</v>
      </c>
      <c r="N97" s="29"/>
      <c r="O97" s="86"/>
      <c r="P97" s="86">
        <v>1</v>
      </c>
      <c r="Q97" s="86"/>
      <c r="R97" s="60" t="s">
        <v>393</v>
      </c>
      <c r="S97" s="29"/>
      <c r="T97" s="60" t="s">
        <v>1318</v>
      </c>
    </row>
    <row r="98" spans="1:20" ht="12.75" customHeight="1">
      <c r="A98" s="89">
        <v>96</v>
      </c>
      <c r="B98" s="26" t="s">
        <v>477</v>
      </c>
      <c r="C98" s="26" t="str">
        <f>Table6[[#This Row],[Band Combination]]&amp;" "&amp;Table6[[#This Row],[RAN4
Release]]</f>
        <v>CA_5A-5A-66A Rel-14</v>
      </c>
      <c r="D98" s="58" t="s">
        <v>207</v>
      </c>
      <c r="E98" s="34" t="s">
        <v>484</v>
      </c>
      <c r="F98" s="34" t="str">
        <f>Table6[[#This Row],[Band Combination]]&amp;" "&amp;Table6[[#This Row],[RAN4
Release]]</f>
        <v>CA_5A-5A-66A Rel-14</v>
      </c>
      <c r="G98" s="89" t="s">
        <v>992</v>
      </c>
      <c r="H98" s="95">
        <v>5</v>
      </c>
      <c r="I98" s="95">
        <v>5</v>
      </c>
      <c r="J98" s="95">
        <v>66</v>
      </c>
      <c r="K98" s="95" t="s">
        <v>373</v>
      </c>
      <c r="L98" s="95" t="s">
        <v>373</v>
      </c>
      <c r="M98" s="34" t="s">
        <v>966</v>
      </c>
      <c r="N98" s="29"/>
      <c r="O98" s="86"/>
      <c r="P98" s="86">
        <v>1</v>
      </c>
      <c r="Q98" s="86"/>
      <c r="R98" s="60" t="s">
        <v>393</v>
      </c>
      <c r="S98" s="29"/>
      <c r="T98" s="60" t="s">
        <v>1318</v>
      </c>
    </row>
    <row r="99" spans="1:20" ht="12.75" customHeight="1">
      <c r="A99" s="89">
        <v>97</v>
      </c>
      <c r="B99" s="26" t="s">
        <v>477</v>
      </c>
      <c r="C99" s="26" t="str">
        <f>Table6[[#This Row],[Band Combination]]&amp;" "&amp;Table6[[#This Row],[RAN4
Release]]</f>
        <v>CA_5A-30A-66A Rel-14</v>
      </c>
      <c r="D99" s="58" t="s">
        <v>208</v>
      </c>
      <c r="E99" s="34" t="s">
        <v>484</v>
      </c>
      <c r="F99" s="34" t="str">
        <f>Table6[[#This Row],[Band Combination]]&amp;" "&amp;Table6[[#This Row],[RAN4
Release]]</f>
        <v>CA_5A-30A-66A Rel-14</v>
      </c>
      <c r="G99" s="89" t="s">
        <v>992</v>
      </c>
      <c r="H99" s="95">
        <v>5</v>
      </c>
      <c r="I99" s="95">
        <v>30</v>
      </c>
      <c r="J99" s="95">
        <v>66</v>
      </c>
      <c r="K99" s="95" t="s">
        <v>373</v>
      </c>
      <c r="L99" s="95" t="s">
        <v>373</v>
      </c>
      <c r="M99" s="34" t="s">
        <v>958</v>
      </c>
      <c r="N99" s="29"/>
      <c r="O99" s="86"/>
      <c r="P99" s="86">
        <v>1</v>
      </c>
      <c r="Q99" s="86"/>
      <c r="R99" s="60" t="s">
        <v>393</v>
      </c>
      <c r="S99" s="29"/>
      <c r="T99" s="60" t="s">
        <v>1318</v>
      </c>
    </row>
    <row r="100" spans="1:20" ht="12.75" customHeight="1">
      <c r="A100" s="89">
        <v>98</v>
      </c>
      <c r="B100" s="26" t="s">
        <v>477</v>
      </c>
      <c r="C100" s="26" t="str">
        <f>Table6[[#This Row],[Band Combination]]&amp;" "&amp;Table6[[#This Row],[RAN4
Release]]</f>
        <v>CA_5A-66A-66A Rel-14</v>
      </c>
      <c r="D100" s="58" t="s">
        <v>502</v>
      </c>
      <c r="E100" s="34" t="s">
        <v>484</v>
      </c>
      <c r="F100" s="34" t="str">
        <f>Table6[[#This Row],[Band Combination]]&amp;" "&amp;Table6[[#This Row],[RAN4
Release]]</f>
        <v>CA_5A-66A-66A Rel-14</v>
      </c>
      <c r="G100" s="89" t="s">
        <v>992</v>
      </c>
      <c r="H100" s="95">
        <v>5</v>
      </c>
      <c r="I100" s="95">
        <v>66</v>
      </c>
      <c r="J100" s="95">
        <v>66</v>
      </c>
      <c r="K100" s="95" t="s">
        <v>373</v>
      </c>
      <c r="L100" s="95" t="s">
        <v>373</v>
      </c>
      <c r="M100" s="34" t="s">
        <v>964</v>
      </c>
      <c r="N100" s="29"/>
      <c r="O100" s="86"/>
      <c r="P100" s="86"/>
      <c r="Q100" s="86">
        <v>1</v>
      </c>
      <c r="R100" s="60" t="s">
        <v>393</v>
      </c>
      <c r="S100" s="29"/>
      <c r="T100" s="60" t="s">
        <v>1318</v>
      </c>
    </row>
    <row r="101" spans="1:20" ht="37.5">
      <c r="A101" s="89">
        <v>99</v>
      </c>
      <c r="B101" s="26" t="s">
        <v>477</v>
      </c>
      <c r="C101" s="26" t="str">
        <f>Table6[[#This Row],[Band Combination]]&amp;" "&amp;Table6[[#This Row],[RAN4
Release]]</f>
        <v>CA_5A-66C Rel-14</v>
      </c>
      <c r="D101" s="58" t="s">
        <v>210</v>
      </c>
      <c r="E101" s="34" t="s">
        <v>484</v>
      </c>
      <c r="F101" s="34" t="str">
        <f>Table6[[#This Row],[Band Combination]]&amp;" "&amp;Table6[[#This Row],[RAN4
Release]]</f>
        <v>CA_5A-66C Rel-14</v>
      </c>
      <c r="G101" s="89" t="s">
        <v>991</v>
      </c>
      <c r="H101" s="95">
        <v>5</v>
      </c>
      <c r="I101" s="95">
        <v>66</v>
      </c>
      <c r="J101" s="95" t="s">
        <v>373</v>
      </c>
      <c r="K101" s="95" t="s">
        <v>373</v>
      </c>
      <c r="L101" s="95" t="s">
        <v>373</v>
      </c>
      <c r="M101" s="34" t="s">
        <v>948</v>
      </c>
      <c r="N101" s="86">
        <v>0</v>
      </c>
      <c r="O101" s="86">
        <v>0</v>
      </c>
      <c r="P101" s="86">
        <v>0</v>
      </c>
      <c r="Q101" s="86">
        <v>0</v>
      </c>
      <c r="R101" s="60" t="s">
        <v>393</v>
      </c>
      <c r="S101" s="29"/>
      <c r="T101" s="60" t="s">
        <v>1330</v>
      </c>
    </row>
    <row r="102" spans="1:20" ht="37.5">
      <c r="A102" s="89">
        <v>100</v>
      </c>
      <c r="B102" s="26" t="s">
        <v>477</v>
      </c>
      <c r="C102" s="26" t="str">
        <f>Table6[[#This Row],[Band Combination]]&amp;" "&amp;Table6[[#This Row],[RAN4
Release]]</f>
        <v>CA_7A-66A-66A Rel-15</v>
      </c>
      <c r="D102" s="58" t="s">
        <v>503</v>
      </c>
      <c r="E102" s="34" t="s">
        <v>450</v>
      </c>
      <c r="F102" s="34" t="str">
        <f>Table6[[#This Row],[Band Combination]]&amp;" "&amp;Table6[[#This Row],[RAN4
Release]]</f>
        <v>CA_7A-66A-66A Rel-15</v>
      </c>
      <c r="G102" s="89" t="s">
        <v>991</v>
      </c>
      <c r="H102" s="95">
        <v>7</v>
      </c>
      <c r="I102" s="95">
        <v>66</v>
      </c>
      <c r="J102" s="95">
        <v>66</v>
      </c>
      <c r="K102" s="95" t="s">
        <v>373</v>
      </c>
      <c r="L102" s="95" t="s">
        <v>373</v>
      </c>
      <c r="M102" s="34" t="s">
        <v>948</v>
      </c>
      <c r="N102" s="86">
        <v>0</v>
      </c>
      <c r="O102" s="86">
        <v>0</v>
      </c>
      <c r="P102" s="86">
        <v>0</v>
      </c>
      <c r="Q102" s="86">
        <v>0</v>
      </c>
      <c r="R102" s="60" t="s">
        <v>393</v>
      </c>
      <c r="S102" s="29"/>
      <c r="T102" s="60" t="s">
        <v>1330</v>
      </c>
    </row>
    <row r="103" spans="1:20" ht="12.75" customHeight="1">
      <c r="A103" s="89">
        <v>101</v>
      </c>
      <c r="B103" s="26" t="s">
        <v>477</v>
      </c>
      <c r="C103" s="26" t="str">
        <f>Table6[[#This Row],[Band Combination]]&amp;" "&amp;Table6[[#This Row],[RAN4
Release]]</f>
        <v>CA_12A-30A-66A Rel-14</v>
      </c>
      <c r="D103" s="58" t="s">
        <v>212</v>
      </c>
      <c r="E103" s="34" t="s">
        <v>484</v>
      </c>
      <c r="F103" s="34" t="str">
        <f>Table6[[#This Row],[Band Combination]]&amp;" "&amp;Table6[[#This Row],[RAN4
Release]]</f>
        <v>CA_12A-30A-66A Rel-14</v>
      </c>
      <c r="G103" s="89" t="s">
        <v>992</v>
      </c>
      <c r="H103" s="95">
        <v>12</v>
      </c>
      <c r="I103" s="95">
        <v>30</v>
      </c>
      <c r="J103" s="95">
        <v>66</v>
      </c>
      <c r="K103" s="95" t="s">
        <v>373</v>
      </c>
      <c r="L103" s="95" t="s">
        <v>373</v>
      </c>
      <c r="M103" s="34" t="s">
        <v>958</v>
      </c>
      <c r="N103" s="29"/>
      <c r="O103" s="86"/>
      <c r="P103" s="86">
        <v>1</v>
      </c>
      <c r="Q103" s="86"/>
      <c r="R103" s="60" t="s">
        <v>393</v>
      </c>
      <c r="S103" s="29"/>
      <c r="T103" s="60" t="s">
        <v>1318</v>
      </c>
    </row>
    <row r="104" spans="1:20" ht="12.75" customHeight="1">
      <c r="A104" s="89">
        <v>102</v>
      </c>
      <c r="B104" s="26" t="s">
        <v>477</v>
      </c>
      <c r="C104" s="26" t="str">
        <f>Table6[[#This Row],[Band Combination]]&amp;" "&amp;Table6[[#This Row],[RAN4
Release]]</f>
        <v>CA_12A-66A-66A Rel-14</v>
      </c>
      <c r="D104" s="58" t="s">
        <v>504</v>
      </c>
      <c r="E104" s="34" t="s">
        <v>484</v>
      </c>
      <c r="F104" s="34" t="str">
        <f>Table6[[#This Row],[Band Combination]]&amp;" "&amp;Table6[[#This Row],[RAN4
Release]]</f>
        <v>CA_12A-66A-66A Rel-14</v>
      </c>
      <c r="G104" s="89" t="s">
        <v>992</v>
      </c>
      <c r="H104" s="95">
        <v>12</v>
      </c>
      <c r="I104" s="95">
        <v>66</v>
      </c>
      <c r="J104" s="95">
        <v>66</v>
      </c>
      <c r="K104" s="95" t="s">
        <v>373</v>
      </c>
      <c r="L104" s="95" t="s">
        <v>373</v>
      </c>
      <c r="M104" s="34" t="s">
        <v>967</v>
      </c>
      <c r="N104" s="29"/>
      <c r="O104" s="86"/>
      <c r="P104" s="86"/>
      <c r="Q104" s="86">
        <v>1</v>
      </c>
      <c r="R104" s="60" t="s">
        <v>393</v>
      </c>
      <c r="S104" s="29"/>
      <c r="T104" s="60" t="s">
        <v>1318</v>
      </c>
    </row>
    <row r="105" spans="1:20" ht="12.75" customHeight="1">
      <c r="A105" s="89">
        <v>103</v>
      </c>
      <c r="B105" s="26" t="s">
        <v>477</v>
      </c>
      <c r="C105" s="26" t="str">
        <f>Table6[[#This Row],[Band Combination]]&amp;" "&amp;Table6[[#This Row],[RAN4
Release]]</f>
        <v>CA_12A-66C Rel-14</v>
      </c>
      <c r="D105" s="58" t="s">
        <v>214</v>
      </c>
      <c r="E105" s="34" t="s">
        <v>484</v>
      </c>
      <c r="F105" s="34" t="str">
        <f>Table6[[#This Row],[Band Combination]]&amp;" "&amp;Table6[[#This Row],[RAN4
Release]]</f>
        <v>CA_12A-66C Rel-14</v>
      </c>
      <c r="G105" s="89" t="s">
        <v>993</v>
      </c>
      <c r="H105" s="95">
        <v>12</v>
      </c>
      <c r="I105" s="95">
        <v>66</v>
      </c>
      <c r="J105" s="95" t="s">
        <v>373</v>
      </c>
      <c r="K105" s="95" t="s">
        <v>373</v>
      </c>
      <c r="L105" s="95" t="s">
        <v>373</v>
      </c>
      <c r="M105" s="34" t="s">
        <v>948</v>
      </c>
      <c r="N105" s="86">
        <v>0.67777778</v>
      </c>
      <c r="O105" s="86">
        <v>0.67777778</v>
      </c>
      <c r="P105" s="86">
        <v>0.67777778</v>
      </c>
      <c r="Q105" s="86">
        <v>0.67800000000000005</v>
      </c>
      <c r="R105" s="60" t="s">
        <v>393</v>
      </c>
      <c r="S105" s="29"/>
      <c r="T105" s="60" t="s">
        <v>1318</v>
      </c>
    </row>
    <row r="106" spans="1:20" ht="12.75" customHeight="1">
      <c r="A106" s="89">
        <v>104</v>
      </c>
      <c r="B106" s="26" t="s">
        <v>477</v>
      </c>
      <c r="C106" s="26" t="str">
        <f>Table6[[#This Row],[Band Combination]]&amp;" "&amp;Table6[[#This Row],[RAN4
Release]]</f>
        <v>CA_13A-66A-66A Rel-14</v>
      </c>
      <c r="D106" s="58" t="s">
        <v>215</v>
      </c>
      <c r="E106" s="34" t="s">
        <v>484</v>
      </c>
      <c r="F106" s="34" t="str">
        <f>Table6[[#This Row],[Band Combination]]&amp;" "&amp;Table6[[#This Row],[RAN4
Release]]</f>
        <v>CA_13A-66A-66A Rel-14</v>
      </c>
      <c r="G106" s="89" t="s">
        <v>992</v>
      </c>
      <c r="H106" s="95">
        <v>13</v>
      </c>
      <c r="I106" s="95">
        <v>66</v>
      </c>
      <c r="J106" s="95">
        <v>66</v>
      </c>
      <c r="K106" s="95" t="s">
        <v>373</v>
      </c>
      <c r="L106" s="95" t="s">
        <v>373</v>
      </c>
      <c r="M106" s="34" t="s">
        <v>964</v>
      </c>
      <c r="N106" s="29"/>
      <c r="O106" s="86"/>
      <c r="P106" s="86">
        <v>1</v>
      </c>
      <c r="Q106" s="86"/>
      <c r="R106" s="60" t="s">
        <v>393</v>
      </c>
      <c r="S106" s="29"/>
      <c r="T106" s="60" t="s">
        <v>1318</v>
      </c>
    </row>
    <row r="107" spans="1:20" ht="12.75" customHeight="1">
      <c r="A107" s="89">
        <v>105</v>
      </c>
      <c r="B107" s="26" t="s">
        <v>477</v>
      </c>
      <c r="C107" s="26" t="str">
        <f>Table6[[#This Row],[Band Combination]]&amp;" "&amp;Table6[[#This Row],[RAN4
Release]]</f>
        <v>CA_13A-66C Rel-14</v>
      </c>
      <c r="D107" s="58" t="s">
        <v>216</v>
      </c>
      <c r="E107" s="34" t="s">
        <v>484</v>
      </c>
      <c r="F107" s="34" t="str">
        <f>Table6[[#This Row],[Band Combination]]&amp;" "&amp;Table6[[#This Row],[RAN4
Release]]</f>
        <v>CA_13A-66C Rel-14</v>
      </c>
      <c r="G107" s="89" t="s">
        <v>993</v>
      </c>
      <c r="H107" s="95">
        <v>13</v>
      </c>
      <c r="I107" s="95">
        <v>66</v>
      </c>
      <c r="J107" s="95" t="s">
        <v>373</v>
      </c>
      <c r="K107" s="95" t="s">
        <v>373</v>
      </c>
      <c r="L107" s="95" t="s">
        <v>373</v>
      </c>
      <c r="M107" s="34" t="s">
        <v>948</v>
      </c>
      <c r="N107" s="86">
        <v>0.9</v>
      </c>
      <c r="O107" s="86">
        <v>0.9</v>
      </c>
      <c r="P107" s="86">
        <v>0.9</v>
      </c>
      <c r="Q107" s="86">
        <v>0.9</v>
      </c>
      <c r="R107" s="60" t="s">
        <v>393</v>
      </c>
      <c r="S107" s="29"/>
      <c r="T107" s="60" t="s">
        <v>1318</v>
      </c>
    </row>
    <row r="108" spans="1:20" ht="12.75" customHeight="1">
      <c r="A108" s="89">
        <v>106</v>
      </c>
      <c r="B108" s="26" t="s">
        <v>477</v>
      </c>
      <c r="C108" s="26" t="str">
        <f>Table6[[#This Row],[Band Combination]]&amp;" "&amp;Table6[[#This Row],[RAN4
Release]]</f>
        <v>CA_14A-30A-66A Rel-15</v>
      </c>
      <c r="D108" s="58" t="s">
        <v>217</v>
      </c>
      <c r="E108" s="34" t="s">
        <v>450</v>
      </c>
      <c r="F108" s="34" t="str">
        <f>Table6[[#This Row],[Band Combination]]&amp;" "&amp;Table6[[#This Row],[RAN4
Release]]</f>
        <v>CA_14A-30A-66A Rel-15</v>
      </c>
      <c r="G108" s="89" t="s">
        <v>992</v>
      </c>
      <c r="H108" s="95">
        <v>14</v>
      </c>
      <c r="I108" s="95">
        <v>30</v>
      </c>
      <c r="J108" s="95">
        <v>66</v>
      </c>
      <c r="K108" s="95" t="s">
        <v>373</v>
      </c>
      <c r="L108" s="95" t="s">
        <v>373</v>
      </c>
      <c r="M108" s="34" t="s">
        <v>966</v>
      </c>
      <c r="N108" s="29"/>
      <c r="O108" s="86"/>
      <c r="P108" s="86">
        <v>1</v>
      </c>
      <c r="Q108" s="86"/>
      <c r="R108" s="60" t="s">
        <v>393</v>
      </c>
      <c r="S108" s="29"/>
      <c r="T108" s="60" t="s">
        <v>1318</v>
      </c>
    </row>
    <row r="109" spans="1:20" ht="12.75" customHeight="1">
      <c r="A109" s="89">
        <v>107</v>
      </c>
      <c r="B109" s="26" t="s">
        <v>477</v>
      </c>
      <c r="C109" s="26" t="str">
        <f>Table6[[#This Row],[Band Combination]]&amp;" "&amp;Table6[[#This Row],[RAN4
Release]]</f>
        <v>CA_14A-66A-66A Rel-15</v>
      </c>
      <c r="D109" s="58" t="s">
        <v>218</v>
      </c>
      <c r="E109" s="34" t="s">
        <v>450</v>
      </c>
      <c r="F109" s="34" t="str">
        <f>Table6[[#This Row],[Band Combination]]&amp;" "&amp;Table6[[#This Row],[RAN4
Release]]</f>
        <v>CA_14A-66A-66A Rel-15</v>
      </c>
      <c r="G109" s="89" t="s">
        <v>992</v>
      </c>
      <c r="H109" s="95">
        <v>14</v>
      </c>
      <c r="I109" s="95">
        <v>66</v>
      </c>
      <c r="J109" s="95">
        <v>66</v>
      </c>
      <c r="K109" s="95" t="s">
        <v>373</v>
      </c>
      <c r="L109" s="95" t="s">
        <v>373</v>
      </c>
      <c r="M109" s="34" t="s">
        <v>966</v>
      </c>
      <c r="N109" s="29"/>
      <c r="O109" s="86"/>
      <c r="P109" s="86">
        <v>1</v>
      </c>
      <c r="Q109" s="86"/>
      <c r="R109" s="60" t="s">
        <v>393</v>
      </c>
      <c r="S109" s="29"/>
      <c r="T109" s="60" t="s">
        <v>1318</v>
      </c>
    </row>
    <row r="110" spans="1:20" ht="12.75" customHeight="1">
      <c r="A110" s="89">
        <v>108</v>
      </c>
      <c r="B110" s="26" t="s">
        <v>477</v>
      </c>
      <c r="C110" s="26" t="str">
        <f>Table6[[#This Row],[Band Combination]]&amp;" "&amp;Table6[[#This Row],[RAN4
Release]]</f>
        <v>CA_29A-30A-66A Rel-14</v>
      </c>
      <c r="D110" s="58" t="s">
        <v>219</v>
      </c>
      <c r="E110" s="34" t="s">
        <v>484</v>
      </c>
      <c r="F110" s="34" t="str">
        <f>Table6[[#This Row],[Band Combination]]&amp;" "&amp;Table6[[#This Row],[RAN4
Release]]</f>
        <v>CA_29A-30A-66A Rel-14</v>
      </c>
      <c r="G110" s="89" t="s">
        <v>992</v>
      </c>
      <c r="H110" s="95">
        <v>29</v>
      </c>
      <c r="I110" s="95">
        <v>30</v>
      </c>
      <c r="J110" s="95">
        <v>66</v>
      </c>
      <c r="K110" s="95" t="s">
        <v>373</v>
      </c>
      <c r="L110" s="95" t="s">
        <v>373</v>
      </c>
      <c r="M110" s="34" t="s">
        <v>958</v>
      </c>
      <c r="N110" s="29"/>
      <c r="O110" s="86"/>
      <c r="P110" s="86">
        <v>1</v>
      </c>
      <c r="Q110" s="86"/>
      <c r="R110" s="60" t="s">
        <v>393</v>
      </c>
      <c r="S110" s="29"/>
      <c r="T110" s="60" t="s">
        <v>1318</v>
      </c>
    </row>
    <row r="111" spans="1:20" ht="12.75" customHeight="1">
      <c r="A111" s="89">
        <v>109</v>
      </c>
      <c r="B111" s="26" t="s">
        <v>477</v>
      </c>
      <c r="C111" s="26" t="str">
        <f>Table6[[#This Row],[Band Combination]]&amp;" "&amp;Table6[[#This Row],[RAN4
Release]]</f>
        <v>CA_29A-66A-66A Rel-14</v>
      </c>
      <c r="D111" s="58" t="s">
        <v>220</v>
      </c>
      <c r="E111" s="34" t="s">
        <v>484</v>
      </c>
      <c r="F111" s="34" t="str">
        <f>Table6[[#This Row],[Band Combination]]&amp;" "&amp;Table6[[#This Row],[RAN4
Release]]</f>
        <v>CA_29A-66A-66A Rel-14</v>
      </c>
      <c r="G111" s="89" t="s">
        <v>992</v>
      </c>
      <c r="H111" s="95">
        <v>29</v>
      </c>
      <c r="I111" s="95">
        <v>66</v>
      </c>
      <c r="J111" s="95">
        <v>66</v>
      </c>
      <c r="K111" s="95" t="s">
        <v>373</v>
      </c>
      <c r="L111" s="95" t="s">
        <v>373</v>
      </c>
      <c r="M111" s="34" t="s">
        <v>964</v>
      </c>
      <c r="N111" s="29"/>
      <c r="O111" s="86"/>
      <c r="P111" s="86">
        <v>1</v>
      </c>
      <c r="Q111" s="86"/>
      <c r="R111" s="60" t="s">
        <v>393</v>
      </c>
      <c r="S111" s="29"/>
      <c r="T111" s="60" t="s">
        <v>1318</v>
      </c>
    </row>
    <row r="112" spans="1:20" ht="12.75" customHeight="1">
      <c r="A112" s="89">
        <v>110</v>
      </c>
      <c r="B112" s="26" t="s">
        <v>477</v>
      </c>
      <c r="C112" s="26" t="str">
        <f>Table6[[#This Row],[Band Combination]]&amp;" "&amp;Table6[[#This Row],[RAN4
Release]]</f>
        <v>CA_29A-66C Rel-14</v>
      </c>
      <c r="D112" s="58" t="s">
        <v>221</v>
      </c>
      <c r="E112" s="34" t="s">
        <v>484</v>
      </c>
      <c r="F112" s="34" t="str">
        <f>Table6[[#This Row],[Band Combination]]&amp;" "&amp;Table6[[#This Row],[RAN4
Release]]</f>
        <v>CA_29A-66C Rel-14</v>
      </c>
      <c r="G112" s="89" t="s">
        <v>992</v>
      </c>
      <c r="H112" s="95">
        <v>29</v>
      </c>
      <c r="I112" s="95">
        <v>66</v>
      </c>
      <c r="J112" s="95" t="s">
        <v>373</v>
      </c>
      <c r="K112" s="95" t="s">
        <v>373</v>
      </c>
      <c r="L112" s="95" t="s">
        <v>373</v>
      </c>
      <c r="M112" s="34" t="s">
        <v>964</v>
      </c>
      <c r="N112" s="29"/>
      <c r="O112" s="86"/>
      <c r="P112" s="86">
        <v>1</v>
      </c>
      <c r="Q112" s="86"/>
      <c r="R112" s="60" t="s">
        <v>393</v>
      </c>
      <c r="S112" s="29"/>
      <c r="T112" s="60" t="s">
        <v>1318</v>
      </c>
    </row>
    <row r="113" spans="1:20" ht="12.75" customHeight="1">
      <c r="A113" s="89">
        <v>111</v>
      </c>
      <c r="B113" s="26" t="s">
        <v>477</v>
      </c>
      <c r="C113" s="26" t="str">
        <f>Table6[[#This Row],[Band Combination]]&amp;" "&amp;Table6[[#This Row],[RAN4
Release]]</f>
        <v>CA_30A-66A-66A Rel-14</v>
      </c>
      <c r="D113" s="58" t="s">
        <v>222</v>
      </c>
      <c r="E113" s="34" t="s">
        <v>484</v>
      </c>
      <c r="F113" s="34" t="str">
        <f>Table6[[#This Row],[Band Combination]]&amp;" "&amp;Table6[[#This Row],[RAN4
Release]]</f>
        <v>CA_30A-66A-66A Rel-14</v>
      </c>
      <c r="G113" s="89" t="s">
        <v>992</v>
      </c>
      <c r="H113" s="95">
        <v>30</v>
      </c>
      <c r="I113" s="95">
        <v>66</v>
      </c>
      <c r="J113" s="95">
        <v>66</v>
      </c>
      <c r="K113" s="95" t="s">
        <v>373</v>
      </c>
      <c r="L113" s="95" t="s">
        <v>373</v>
      </c>
      <c r="M113" s="34" t="s">
        <v>964</v>
      </c>
      <c r="N113" s="29"/>
      <c r="O113" s="86"/>
      <c r="P113" s="86">
        <v>1</v>
      </c>
      <c r="Q113" s="86"/>
      <c r="R113" s="60" t="s">
        <v>393</v>
      </c>
      <c r="S113" s="29"/>
      <c r="T113" s="60" t="s">
        <v>1318</v>
      </c>
    </row>
    <row r="114" spans="1:20" ht="12.75" customHeight="1">
      <c r="A114" s="89">
        <v>112</v>
      </c>
      <c r="B114" s="26" t="s">
        <v>477</v>
      </c>
      <c r="C114" s="26" t="str">
        <f>Table6[[#This Row],[Band Combination]]&amp;" "&amp;Table6[[#This Row],[RAN4
Release]]</f>
        <v>CA_42A-42C Rel-13</v>
      </c>
      <c r="D114" s="58" t="s">
        <v>223</v>
      </c>
      <c r="E114" s="34" t="s">
        <v>483</v>
      </c>
      <c r="F114" s="34" t="str">
        <f>Table6[[#This Row],[Band Combination]]&amp;" "&amp;Table6[[#This Row],[RAN4
Release]]</f>
        <v>CA_42A-42C Rel-13</v>
      </c>
      <c r="G114" s="89" t="s">
        <v>992</v>
      </c>
      <c r="H114" s="95">
        <v>42</v>
      </c>
      <c r="I114" s="95">
        <v>42</v>
      </c>
      <c r="J114" s="95" t="s">
        <v>373</v>
      </c>
      <c r="K114" s="95" t="s">
        <v>373</v>
      </c>
      <c r="L114" s="95" t="s">
        <v>373</v>
      </c>
      <c r="M114" s="34" t="s">
        <v>956</v>
      </c>
      <c r="N114" s="29"/>
      <c r="O114" s="86"/>
      <c r="P114" s="86">
        <v>1</v>
      </c>
      <c r="Q114" s="86"/>
      <c r="R114" s="60" t="s">
        <v>459</v>
      </c>
      <c r="S114" s="29"/>
      <c r="T114" s="60" t="s">
        <v>1318</v>
      </c>
    </row>
    <row r="115" spans="1:20" ht="12.75" customHeight="1">
      <c r="A115" s="89">
        <v>113</v>
      </c>
      <c r="B115" s="26" t="s">
        <v>477</v>
      </c>
      <c r="C115" s="26" t="str">
        <f>Table6[[#This Row],[Band Combination]]&amp;" "&amp;Table6[[#This Row],[RAN4
Release]]</f>
        <v>CA_42D Rel-13</v>
      </c>
      <c r="D115" s="58" t="s">
        <v>224</v>
      </c>
      <c r="E115" s="34" t="s">
        <v>483</v>
      </c>
      <c r="F115" s="34" t="str">
        <f>Table6[[#This Row],[Band Combination]]&amp;" "&amp;Table6[[#This Row],[RAN4
Release]]</f>
        <v>CA_42D Rel-13</v>
      </c>
      <c r="G115" s="89" t="s">
        <v>992</v>
      </c>
      <c r="H115" s="95">
        <v>42</v>
      </c>
      <c r="I115" s="95" t="s">
        <v>373</v>
      </c>
      <c r="J115" s="95" t="s">
        <v>373</v>
      </c>
      <c r="K115" s="95" t="s">
        <v>373</v>
      </c>
      <c r="L115" s="95" t="s">
        <v>373</v>
      </c>
      <c r="M115" s="34" t="s">
        <v>961</v>
      </c>
      <c r="N115" s="29"/>
      <c r="O115" s="86"/>
      <c r="P115" s="86">
        <v>1</v>
      </c>
      <c r="Q115" s="86"/>
      <c r="R115" s="60" t="s">
        <v>460</v>
      </c>
      <c r="S115" s="29"/>
      <c r="T115" s="60" t="s">
        <v>1318</v>
      </c>
    </row>
    <row r="116" spans="1:20" ht="37.5">
      <c r="A116" s="89">
        <v>114</v>
      </c>
      <c r="B116" s="26" t="s">
        <v>477</v>
      </c>
      <c r="C116" s="26" t="str">
        <f>Table6[[#This Row],[Band Combination]]&amp;" "&amp;Table6[[#This Row],[RAN4
Release]]</f>
        <v>CA_48A-48A-66A Rel-14</v>
      </c>
      <c r="D116" s="58" t="s">
        <v>232</v>
      </c>
      <c r="E116" s="34" t="s">
        <v>484</v>
      </c>
      <c r="F116" s="34" t="str">
        <f>Table6[[#This Row],[Band Combination]]&amp;" "&amp;Table6[[#This Row],[RAN4
Release]]</f>
        <v>CA_48A-48A-66A Rel-14</v>
      </c>
      <c r="G116" s="89" t="s">
        <v>991</v>
      </c>
      <c r="H116" s="95">
        <v>48</v>
      </c>
      <c r="I116" s="95">
        <v>48</v>
      </c>
      <c r="J116" s="95" t="s">
        <v>373</v>
      </c>
      <c r="K116" s="95" t="s">
        <v>373</v>
      </c>
      <c r="L116" s="95" t="s">
        <v>373</v>
      </c>
      <c r="M116" s="34" t="s">
        <v>948</v>
      </c>
      <c r="N116" s="86">
        <v>0</v>
      </c>
      <c r="O116" s="86">
        <v>0</v>
      </c>
      <c r="P116" s="86">
        <v>0</v>
      </c>
      <c r="Q116" s="86">
        <v>0</v>
      </c>
      <c r="R116" s="60" t="s">
        <v>393</v>
      </c>
      <c r="S116" s="29"/>
      <c r="T116" s="60" t="s">
        <v>1330</v>
      </c>
    </row>
    <row r="117" spans="1:20" ht="37.5">
      <c r="A117" s="89">
        <v>115</v>
      </c>
      <c r="B117" s="26" t="s">
        <v>477</v>
      </c>
      <c r="C117" s="26" t="str">
        <f>Table6[[#This Row],[Band Combination]]&amp;" "&amp;Table6[[#This Row],[RAN4
Release]]</f>
        <v>CA_48C-48A TBD</v>
      </c>
      <c r="D117" s="58" t="s">
        <v>234</v>
      </c>
      <c r="E117" s="34" t="s">
        <v>466</v>
      </c>
      <c r="F117" s="34" t="str">
        <f>Table6[[#This Row],[Band Combination]]&amp;" "&amp;Table6[[#This Row],[RAN4
Release]]</f>
        <v>CA_48C-48A TBD</v>
      </c>
      <c r="G117" s="86" t="s">
        <v>887</v>
      </c>
      <c r="H117" s="95">
        <v>48</v>
      </c>
      <c r="I117" s="95">
        <v>48</v>
      </c>
      <c r="J117" s="95" t="s">
        <v>373</v>
      </c>
      <c r="K117" s="95" t="s">
        <v>373</v>
      </c>
      <c r="L117" s="95" t="s">
        <v>373</v>
      </c>
      <c r="M117" s="34"/>
      <c r="N117" s="86">
        <v>0</v>
      </c>
      <c r="O117" s="86">
        <v>0</v>
      </c>
      <c r="P117" s="86">
        <v>0</v>
      </c>
      <c r="Q117" s="86">
        <v>0</v>
      </c>
      <c r="R117" s="60" t="s">
        <v>459</v>
      </c>
      <c r="S117" s="29"/>
      <c r="T117" s="60" t="s">
        <v>1331</v>
      </c>
    </row>
    <row r="118" spans="1:20" ht="37.5">
      <c r="A118" s="89">
        <v>116</v>
      </c>
      <c r="B118" s="26" t="s">
        <v>477</v>
      </c>
      <c r="C118" s="26" t="str">
        <f>Table6[[#This Row],[Band Combination]]&amp;" "&amp;Table6[[#This Row],[RAN4
Release]]</f>
        <v>CA_48A-66C Rel-15</v>
      </c>
      <c r="D118" s="58" t="s">
        <v>233</v>
      </c>
      <c r="E118" s="34" t="s">
        <v>450</v>
      </c>
      <c r="F118" s="34" t="str">
        <f>Table6[[#This Row],[Band Combination]]&amp;" "&amp;Table6[[#This Row],[RAN4
Release]]</f>
        <v>CA_48A-66C Rel-15</v>
      </c>
      <c r="G118" s="89" t="s">
        <v>991</v>
      </c>
      <c r="H118" s="95">
        <v>48</v>
      </c>
      <c r="I118" s="95">
        <v>66</v>
      </c>
      <c r="J118" s="95" t="s">
        <v>373</v>
      </c>
      <c r="K118" s="95" t="s">
        <v>373</v>
      </c>
      <c r="L118" s="95" t="s">
        <v>373</v>
      </c>
      <c r="M118" s="34" t="s">
        <v>948</v>
      </c>
      <c r="N118" s="86">
        <v>0</v>
      </c>
      <c r="O118" s="86">
        <v>0</v>
      </c>
      <c r="P118" s="86">
        <v>0</v>
      </c>
      <c r="Q118" s="86">
        <v>0</v>
      </c>
      <c r="R118" s="60" t="s">
        <v>393</v>
      </c>
      <c r="S118" s="29"/>
      <c r="T118" s="60" t="s">
        <v>1330</v>
      </c>
    </row>
    <row r="119" spans="1:20" ht="12.75" customHeight="1">
      <c r="A119" s="89">
        <v>117</v>
      </c>
      <c r="B119" s="26" t="s">
        <v>477</v>
      </c>
      <c r="C119" s="26" t="str">
        <f>Table6[[#This Row],[Band Combination]]&amp;" "&amp;Table6[[#This Row],[RAN4
Release]]</f>
        <v>CA_48C-66A Rel-14</v>
      </c>
      <c r="D119" s="58" t="s">
        <v>230</v>
      </c>
      <c r="E119" s="34" t="s">
        <v>484</v>
      </c>
      <c r="F119" s="34" t="str">
        <f>Table6[[#This Row],[Band Combination]]&amp;" "&amp;Table6[[#This Row],[RAN4
Release]]</f>
        <v>CA_48C-66A Rel-14</v>
      </c>
      <c r="G119" s="89" t="s">
        <v>991</v>
      </c>
      <c r="H119" s="95">
        <v>48</v>
      </c>
      <c r="I119" s="95">
        <v>66</v>
      </c>
      <c r="J119" s="95" t="s">
        <v>373</v>
      </c>
      <c r="K119" s="95" t="s">
        <v>373</v>
      </c>
      <c r="L119" s="95" t="s">
        <v>373</v>
      </c>
      <c r="M119" s="34" t="s">
        <v>948</v>
      </c>
      <c r="N119" s="86">
        <v>0</v>
      </c>
      <c r="O119" s="86">
        <v>0</v>
      </c>
      <c r="P119" s="86">
        <v>0</v>
      </c>
      <c r="Q119" s="86">
        <v>0</v>
      </c>
      <c r="R119" s="60" t="s">
        <v>393</v>
      </c>
      <c r="S119" s="29"/>
      <c r="T119" s="60" t="s">
        <v>1330</v>
      </c>
    </row>
    <row r="120" spans="1:20" ht="25">
      <c r="A120" s="89">
        <v>118</v>
      </c>
      <c r="B120" s="26" t="s">
        <v>477</v>
      </c>
      <c r="C120" s="26" t="str">
        <f>Table6[[#This Row],[Band Combination]]&amp;" "&amp;Table6[[#This Row],[RAN4
Release]]</f>
        <v>CA_48D Rel-14</v>
      </c>
      <c r="D120" s="58" t="s">
        <v>229</v>
      </c>
      <c r="E120" s="34" t="s">
        <v>484</v>
      </c>
      <c r="F120" s="34" t="str">
        <f>Table6[[#This Row],[Band Combination]]&amp;" "&amp;Table6[[#This Row],[RAN4
Release]]</f>
        <v>CA_48D Rel-14</v>
      </c>
      <c r="G120" s="89" t="s">
        <v>992</v>
      </c>
      <c r="H120" s="95">
        <v>48</v>
      </c>
      <c r="I120" s="95" t="s">
        <v>373</v>
      </c>
      <c r="J120" s="95" t="s">
        <v>373</v>
      </c>
      <c r="K120" s="95" t="s">
        <v>373</v>
      </c>
      <c r="L120" s="95" t="s">
        <v>373</v>
      </c>
      <c r="M120" s="34" t="s">
        <v>960</v>
      </c>
      <c r="N120" s="29"/>
      <c r="O120" s="86"/>
      <c r="P120" s="86"/>
      <c r="Q120" s="86">
        <v>1</v>
      </c>
      <c r="R120" s="60" t="s">
        <v>460</v>
      </c>
      <c r="S120" s="29"/>
      <c r="T120" s="60" t="s">
        <v>1318</v>
      </c>
    </row>
    <row r="121" spans="1:20" ht="12.75" customHeight="1">
      <c r="A121" s="89">
        <v>119</v>
      </c>
      <c r="B121" s="26" t="s">
        <v>477</v>
      </c>
      <c r="C121" s="26" t="str">
        <f>Table6[[#This Row],[Band Combination]]&amp;" "&amp;Table6[[#This Row],[RAN4
Release]]</f>
        <v>CA_66A-66A-66A Rel-15</v>
      </c>
      <c r="D121" s="58" t="s">
        <v>225</v>
      </c>
      <c r="E121" s="34" t="s">
        <v>450</v>
      </c>
      <c r="F121" s="34" t="str">
        <f>Table6[[#This Row],[Band Combination]]&amp;" "&amp;Table6[[#This Row],[RAN4
Release]]</f>
        <v>CA_66A-66A-66A Rel-15</v>
      </c>
      <c r="G121" s="89" t="s">
        <v>992</v>
      </c>
      <c r="H121" s="95">
        <v>66</v>
      </c>
      <c r="I121" s="95">
        <v>66</v>
      </c>
      <c r="J121" s="95">
        <v>66</v>
      </c>
      <c r="K121" s="95" t="s">
        <v>373</v>
      </c>
      <c r="L121" s="95" t="s">
        <v>373</v>
      </c>
      <c r="M121" s="34" t="s">
        <v>966</v>
      </c>
      <c r="N121" s="29"/>
      <c r="O121" s="86"/>
      <c r="P121" s="86">
        <v>1</v>
      </c>
      <c r="Q121" s="86"/>
      <c r="R121" s="60" t="s">
        <v>393</v>
      </c>
      <c r="S121" s="29"/>
      <c r="T121" s="60" t="s">
        <v>1318</v>
      </c>
    </row>
    <row r="122" spans="1:20" ht="12.75" customHeight="1">
      <c r="A122" s="89">
        <v>120</v>
      </c>
      <c r="B122" s="26" t="s">
        <v>477</v>
      </c>
      <c r="C122" s="26" t="str">
        <f>Table6[[#This Row],[Band Combination]]&amp;" "&amp;Table6[[#This Row],[RAN4
Release]]</f>
        <v>CA_66A-66A-71A Rel-15</v>
      </c>
      <c r="D122" s="58" t="s">
        <v>226</v>
      </c>
      <c r="E122" s="34" t="s">
        <v>450</v>
      </c>
      <c r="F122" s="34" t="str">
        <f>Table6[[#This Row],[Band Combination]]&amp;" "&amp;Table6[[#This Row],[RAN4
Release]]</f>
        <v>CA_66A-66A-71A Rel-15</v>
      </c>
      <c r="G122" s="89" t="s">
        <v>992</v>
      </c>
      <c r="H122" s="95">
        <v>66</v>
      </c>
      <c r="I122" s="95">
        <v>66</v>
      </c>
      <c r="J122" s="95">
        <v>66</v>
      </c>
      <c r="K122" s="95" t="s">
        <v>373</v>
      </c>
      <c r="L122" s="95" t="s">
        <v>373</v>
      </c>
      <c r="M122" s="34" t="s">
        <v>966</v>
      </c>
      <c r="N122" s="29"/>
      <c r="O122" s="86"/>
      <c r="P122" s="86">
        <v>1</v>
      </c>
      <c r="Q122" s="86"/>
      <c r="R122" s="60" t="s">
        <v>393</v>
      </c>
      <c r="S122" s="29"/>
      <c r="T122" s="60" t="s">
        <v>1318</v>
      </c>
    </row>
    <row r="123" spans="1:20" ht="12.75" customHeight="1">
      <c r="A123" s="89">
        <v>121</v>
      </c>
      <c r="B123" s="26" t="s">
        <v>477</v>
      </c>
      <c r="C123" s="26" t="str">
        <f>Table6[[#This Row],[Band Combination]]&amp;" "&amp;Table6[[#This Row],[RAN4
Release]]</f>
        <v>CA_66A-66C Rel-14</v>
      </c>
      <c r="D123" s="58" t="s">
        <v>227</v>
      </c>
      <c r="E123" s="34" t="s">
        <v>484</v>
      </c>
      <c r="F123" s="34" t="str">
        <f>Table6[[#This Row],[Band Combination]]&amp;" "&amp;Table6[[#This Row],[RAN4
Release]]</f>
        <v>CA_66A-66C Rel-14</v>
      </c>
      <c r="G123" s="89" t="s">
        <v>992</v>
      </c>
      <c r="H123" s="95">
        <v>66</v>
      </c>
      <c r="I123" s="95">
        <v>66</v>
      </c>
      <c r="J123" s="95" t="s">
        <v>373</v>
      </c>
      <c r="K123" s="95" t="s">
        <v>373</v>
      </c>
      <c r="L123" s="95" t="s">
        <v>373</v>
      </c>
      <c r="M123" s="34" t="s">
        <v>964</v>
      </c>
      <c r="N123" s="29"/>
      <c r="O123" s="86"/>
      <c r="P123" s="86">
        <v>1</v>
      </c>
      <c r="Q123" s="86"/>
      <c r="R123" s="60" t="s">
        <v>459</v>
      </c>
      <c r="S123" s="29"/>
      <c r="T123" s="60" t="s">
        <v>1318</v>
      </c>
    </row>
    <row r="124" spans="1:20" ht="12.75" customHeight="1">
      <c r="A124" s="89">
        <v>122</v>
      </c>
      <c r="B124" s="26" t="s">
        <v>477</v>
      </c>
      <c r="C124" s="26" t="str">
        <f>Table6[[#This Row],[Band Combination]]&amp;" "&amp;Table6[[#This Row],[RAN4
Release]]</f>
        <v>CA_66D Rel-14</v>
      </c>
      <c r="D124" s="58" t="s">
        <v>228</v>
      </c>
      <c r="E124" s="34" t="s">
        <v>484</v>
      </c>
      <c r="F124" s="34" t="str">
        <f>Table6[[#This Row],[Band Combination]]&amp;" "&amp;Table6[[#This Row],[RAN4
Release]]</f>
        <v>CA_66D Rel-14</v>
      </c>
      <c r="G124" s="89" t="s">
        <v>993</v>
      </c>
      <c r="H124" s="95">
        <v>66</v>
      </c>
      <c r="I124" s="95" t="s">
        <v>373</v>
      </c>
      <c r="J124" s="95" t="s">
        <v>373</v>
      </c>
      <c r="K124" s="95" t="s">
        <v>373</v>
      </c>
      <c r="L124" s="95" t="s">
        <v>373</v>
      </c>
      <c r="M124" s="34" t="s">
        <v>948</v>
      </c>
      <c r="N124" s="86">
        <v>0.89629630000000005</v>
      </c>
      <c r="O124" s="86">
        <v>0.89629630000000005</v>
      </c>
      <c r="P124" s="86">
        <v>0.89629630000000005</v>
      </c>
      <c r="Q124" s="86">
        <v>0.9</v>
      </c>
      <c r="R124" s="60" t="s">
        <v>460</v>
      </c>
      <c r="S124" s="29"/>
      <c r="T124" s="60" t="s">
        <v>1318</v>
      </c>
    </row>
    <row r="125" spans="1:20" s="59" customFormat="1" ht="12.75" customHeight="1">
      <c r="A125" s="89">
        <v>123</v>
      </c>
      <c r="B125" s="23" t="s">
        <v>478</v>
      </c>
      <c r="C125" s="23" t="str">
        <f>Table6[[#This Row],[Band Combination]]&amp;" "&amp;Table6[[#This Row],[RAN4
Release]]</f>
        <v>CA_2A-2A-5A-66A Rel-14</v>
      </c>
      <c r="D125" s="38" t="s">
        <v>498</v>
      </c>
      <c r="E125" s="39" t="s">
        <v>484</v>
      </c>
      <c r="F125" s="39" t="str">
        <f>Table6[[#This Row],[Band Combination]]&amp;" "&amp;Table6[[#This Row],[RAN4
Release]]</f>
        <v>CA_2A-2A-5A-66A Rel-14</v>
      </c>
      <c r="G125" s="89" t="s">
        <v>992</v>
      </c>
      <c r="H125" s="94">
        <v>2</v>
      </c>
      <c r="I125" s="94">
        <v>2</v>
      </c>
      <c r="J125" s="94">
        <v>3</v>
      </c>
      <c r="K125" s="94">
        <v>66</v>
      </c>
      <c r="L125" s="94" t="s">
        <v>373</v>
      </c>
      <c r="M125" s="39" t="s">
        <v>948</v>
      </c>
      <c r="N125" s="87">
        <v>0.86148007999999998</v>
      </c>
      <c r="O125" s="87">
        <v>0.86148007999999998</v>
      </c>
      <c r="P125" s="87">
        <v>0.86148007999999998</v>
      </c>
      <c r="Q125" s="87">
        <v>0.86099999999999999</v>
      </c>
      <c r="R125" s="36" t="s">
        <v>393</v>
      </c>
      <c r="S125" s="24" t="s">
        <v>644</v>
      </c>
      <c r="T125" s="29"/>
    </row>
    <row r="126" spans="1:20" s="59" customFormat="1" ht="12.75" customHeight="1">
      <c r="A126" s="89">
        <v>124</v>
      </c>
      <c r="B126" s="23" t="s">
        <v>478</v>
      </c>
      <c r="C126" s="23" t="str">
        <f>Table6[[#This Row],[Band Combination]]&amp;" "&amp;Table6[[#This Row],[RAN4
Release]]</f>
        <v>CA_2A-2A-4A-12A Rel-13</v>
      </c>
      <c r="D126" s="38" t="s">
        <v>505</v>
      </c>
      <c r="E126" s="39" t="s">
        <v>483</v>
      </c>
      <c r="F126" s="39" t="str">
        <f>Table6[[#This Row],[Band Combination]]&amp;" "&amp;Table6[[#This Row],[RAN4
Release]]</f>
        <v>CA_2A-2A-4A-12A Rel-13</v>
      </c>
      <c r="G126" s="89" t="s">
        <v>993</v>
      </c>
      <c r="H126" s="94">
        <v>2</v>
      </c>
      <c r="I126" s="94">
        <v>2</v>
      </c>
      <c r="J126" s="94">
        <v>4</v>
      </c>
      <c r="K126" s="94">
        <v>12</v>
      </c>
      <c r="L126" s="94" t="s">
        <v>373</v>
      </c>
      <c r="M126" s="39" t="s">
        <v>948</v>
      </c>
      <c r="N126" s="87">
        <v>0</v>
      </c>
      <c r="O126" s="87">
        <v>0</v>
      </c>
      <c r="P126" s="87">
        <v>0</v>
      </c>
      <c r="Q126" s="87">
        <v>0</v>
      </c>
      <c r="R126" s="36" t="s">
        <v>393</v>
      </c>
      <c r="S126" s="24" t="s">
        <v>644</v>
      </c>
      <c r="T126" s="29"/>
    </row>
    <row r="127" spans="1:20" s="59" customFormat="1" ht="12.75" customHeight="1">
      <c r="A127" s="89">
        <v>125</v>
      </c>
      <c r="B127" s="23" t="s">
        <v>478</v>
      </c>
      <c r="C127" s="23" t="str">
        <f>Table6[[#This Row],[Band Combination]]&amp;" "&amp;Table6[[#This Row],[RAN4
Release]]</f>
        <v>CA_2A-2A-5A-30A Rel-14</v>
      </c>
      <c r="D127" s="38" t="s">
        <v>497</v>
      </c>
      <c r="E127" s="39" t="s">
        <v>484</v>
      </c>
      <c r="F127" s="39" t="str">
        <f>Table6[[#This Row],[Band Combination]]&amp;" "&amp;Table6[[#This Row],[RAN4
Release]]</f>
        <v>CA_2A-2A-5A-30A Rel-14</v>
      </c>
      <c r="G127" s="89" t="s">
        <v>992</v>
      </c>
      <c r="H127" s="94">
        <v>2</v>
      </c>
      <c r="I127" s="94">
        <v>2</v>
      </c>
      <c r="J127" s="94">
        <v>5</v>
      </c>
      <c r="K127" s="94">
        <v>30</v>
      </c>
      <c r="L127" s="94" t="s">
        <v>373</v>
      </c>
      <c r="M127" s="39" t="s">
        <v>967</v>
      </c>
      <c r="N127" s="24"/>
      <c r="O127" s="87"/>
      <c r="P127" s="87"/>
      <c r="Q127" s="87">
        <v>1</v>
      </c>
      <c r="R127" s="36" t="s">
        <v>393</v>
      </c>
      <c r="S127" s="24"/>
      <c r="T127" s="60" t="s">
        <v>1318</v>
      </c>
    </row>
    <row r="128" spans="1:20" s="59" customFormat="1" ht="12.75" customHeight="1">
      <c r="A128" s="89">
        <v>126</v>
      </c>
      <c r="B128" s="23" t="s">
        <v>478</v>
      </c>
      <c r="C128" s="23" t="str">
        <f>Table6[[#This Row],[Band Combination]]&amp;" "&amp;Table6[[#This Row],[RAN4
Release]]</f>
        <v>CA_2A-2A-7A-66A Rel-15</v>
      </c>
      <c r="D128" s="38" t="s">
        <v>237</v>
      </c>
      <c r="E128" s="39" t="s">
        <v>450</v>
      </c>
      <c r="F128" s="39" t="str">
        <f>Table6[[#This Row],[Band Combination]]&amp;" "&amp;Table6[[#This Row],[RAN4
Release]]</f>
        <v>CA_2A-2A-7A-66A Rel-15</v>
      </c>
      <c r="G128" s="89" t="s">
        <v>992</v>
      </c>
      <c r="H128" s="94">
        <v>2</v>
      </c>
      <c r="I128" s="94">
        <v>2</v>
      </c>
      <c r="J128" s="94">
        <v>7</v>
      </c>
      <c r="K128" s="94">
        <v>66</v>
      </c>
      <c r="L128" s="94" t="s">
        <v>373</v>
      </c>
      <c r="M128" s="39" t="s">
        <v>965</v>
      </c>
      <c r="N128" s="24"/>
      <c r="O128" s="87"/>
      <c r="P128" s="87">
        <v>1</v>
      </c>
      <c r="Q128" s="87"/>
      <c r="R128" s="36" t="s">
        <v>393</v>
      </c>
      <c r="S128" s="24" t="s">
        <v>644</v>
      </c>
      <c r="T128" s="29"/>
    </row>
    <row r="129" spans="1:20" s="59" customFormat="1" ht="12.75" customHeight="1">
      <c r="A129" s="89">
        <v>127</v>
      </c>
      <c r="B129" s="23" t="s">
        <v>478</v>
      </c>
      <c r="C129" s="23" t="str">
        <f>Table6[[#This Row],[Band Combination]]&amp;" "&amp;Table6[[#This Row],[RAN4
Release]]</f>
        <v>CA_2A-2A-12A-30A Rel-14</v>
      </c>
      <c r="D129" s="38" t="s">
        <v>499</v>
      </c>
      <c r="E129" s="39" t="s">
        <v>484</v>
      </c>
      <c r="F129" s="39" t="str">
        <f>Table6[[#This Row],[Band Combination]]&amp;" "&amp;Table6[[#This Row],[RAN4
Release]]</f>
        <v>CA_2A-2A-12A-30A Rel-14</v>
      </c>
      <c r="G129" s="89" t="s">
        <v>992</v>
      </c>
      <c r="H129" s="94">
        <v>2</v>
      </c>
      <c r="I129" s="94">
        <v>2</v>
      </c>
      <c r="J129" s="94">
        <v>12</v>
      </c>
      <c r="K129" s="94">
        <v>30</v>
      </c>
      <c r="L129" s="94" t="s">
        <v>373</v>
      </c>
      <c r="M129" s="39" t="s">
        <v>967</v>
      </c>
      <c r="N129" s="24"/>
      <c r="O129" s="87"/>
      <c r="P129" s="87">
        <v>1</v>
      </c>
      <c r="Q129" s="87"/>
      <c r="R129" s="36" t="s">
        <v>393</v>
      </c>
      <c r="S129" s="24"/>
      <c r="T129" s="60" t="s">
        <v>1318</v>
      </c>
    </row>
    <row r="130" spans="1:20" s="59" customFormat="1" ht="12.75" customHeight="1">
      <c r="A130" s="89">
        <v>128</v>
      </c>
      <c r="B130" s="23" t="s">
        <v>478</v>
      </c>
      <c r="C130" s="23" t="str">
        <f>Table6[[#This Row],[Band Combination]]&amp;" "&amp;Table6[[#This Row],[RAN4
Release]]</f>
        <v>CA_2A-2A-12A-66A Rel-14</v>
      </c>
      <c r="D130" s="38" t="s">
        <v>500</v>
      </c>
      <c r="E130" s="39" t="s">
        <v>484</v>
      </c>
      <c r="F130" s="39" t="str">
        <f>Table6[[#This Row],[Band Combination]]&amp;" "&amp;Table6[[#This Row],[RAN4
Release]]</f>
        <v>CA_2A-2A-12A-66A Rel-14</v>
      </c>
      <c r="G130" s="89" t="s">
        <v>992</v>
      </c>
      <c r="H130" s="94">
        <v>2</v>
      </c>
      <c r="I130" s="94">
        <v>2</v>
      </c>
      <c r="J130" s="94">
        <v>12</v>
      </c>
      <c r="K130" s="94">
        <v>66</v>
      </c>
      <c r="L130" s="94" t="s">
        <v>373</v>
      </c>
      <c r="M130" s="39" t="s">
        <v>948</v>
      </c>
      <c r="N130" s="87">
        <v>0.86148007999999998</v>
      </c>
      <c r="O130" s="87">
        <v>0.86148007999999998</v>
      </c>
      <c r="P130" s="87">
        <v>0.86148007999999998</v>
      </c>
      <c r="Q130" s="87">
        <v>0.86099999999999999</v>
      </c>
      <c r="R130" s="36" t="s">
        <v>393</v>
      </c>
      <c r="S130" s="24" t="s">
        <v>644</v>
      </c>
      <c r="T130" s="29"/>
    </row>
    <row r="131" spans="1:20" s="59" customFormat="1" ht="12.75" customHeight="1">
      <c r="A131" s="89">
        <v>129</v>
      </c>
      <c r="B131" s="23" t="s">
        <v>478</v>
      </c>
      <c r="C131" s="23" t="str">
        <f>Table6[[#This Row],[Band Combination]]&amp;" "&amp;Table6[[#This Row],[RAN4
Release]]</f>
        <v>CA_2A-2A-14A-66A Rel-15</v>
      </c>
      <c r="D131" s="38" t="s">
        <v>506</v>
      </c>
      <c r="E131" s="39" t="s">
        <v>450</v>
      </c>
      <c r="F131" s="39" t="str">
        <f>Table6[[#This Row],[Band Combination]]&amp;" "&amp;Table6[[#This Row],[RAN4
Release]]</f>
        <v>CA_2A-2A-14A-66A Rel-15</v>
      </c>
      <c r="G131" s="89" t="s">
        <v>992</v>
      </c>
      <c r="H131" s="94">
        <v>2</v>
      </c>
      <c r="I131" s="94">
        <v>2</v>
      </c>
      <c r="J131" s="94">
        <v>14</v>
      </c>
      <c r="K131" s="94">
        <v>66</v>
      </c>
      <c r="L131" s="94" t="s">
        <v>373</v>
      </c>
      <c r="M131" s="39" t="s">
        <v>965</v>
      </c>
      <c r="N131" s="24"/>
      <c r="O131" s="87"/>
      <c r="P131" s="87"/>
      <c r="Q131" s="87">
        <v>1</v>
      </c>
      <c r="R131" s="36" t="s">
        <v>393</v>
      </c>
      <c r="S131" s="24"/>
      <c r="T131" s="60" t="s">
        <v>1318</v>
      </c>
    </row>
    <row r="132" spans="1:20" s="59" customFormat="1" ht="12.75" customHeight="1">
      <c r="A132" s="89">
        <v>130</v>
      </c>
      <c r="B132" s="23" t="s">
        <v>478</v>
      </c>
      <c r="C132" s="23" t="str">
        <f>Table6[[#This Row],[Band Combination]]&amp;" "&amp;Table6[[#This Row],[RAN4
Release]]</f>
        <v>CA_2A-2A-29A-30A Rel-14</v>
      </c>
      <c r="D132" s="38" t="s">
        <v>507</v>
      </c>
      <c r="E132" s="39" t="s">
        <v>484</v>
      </c>
      <c r="F132" s="39" t="str">
        <f>Table6[[#This Row],[Band Combination]]&amp;" "&amp;Table6[[#This Row],[RAN4
Release]]</f>
        <v>CA_2A-2A-29A-30A Rel-14</v>
      </c>
      <c r="G132" s="89" t="s">
        <v>992</v>
      </c>
      <c r="H132" s="94">
        <v>2</v>
      </c>
      <c r="I132" s="94">
        <v>2</v>
      </c>
      <c r="J132" s="94">
        <v>29</v>
      </c>
      <c r="K132" s="94">
        <v>30</v>
      </c>
      <c r="L132" s="94" t="s">
        <v>373</v>
      </c>
      <c r="M132" s="39" t="s">
        <v>965</v>
      </c>
      <c r="N132" s="24"/>
      <c r="O132" s="87"/>
      <c r="P132" s="87"/>
      <c r="Q132" s="87">
        <v>1</v>
      </c>
      <c r="R132" s="36" t="s">
        <v>393</v>
      </c>
      <c r="S132" s="24"/>
      <c r="T132" s="60" t="s">
        <v>1318</v>
      </c>
    </row>
    <row r="133" spans="1:20" s="59" customFormat="1" ht="12.75" customHeight="1">
      <c r="A133" s="89">
        <v>131</v>
      </c>
      <c r="B133" s="23" t="s">
        <v>478</v>
      </c>
      <c r="C133" s="23" t="str">
        <f>Table6[[#This Row],[Band Combination]]&amp;" "&amp;Table6[[#This Row],[RAN4
Release]]</f>
        <v>CA_2A-2A-66A-66A Rel-14</v>
      </c>
      <c r="D133" s="38" t="s">
        <v>243</v>
      </c>
      <c r="E133" s="39" t="s">
        <v>484</v>
      </c>
      <c r="F133" s="39" t="str">
        <f>Table6[[#This Row],[Band Combination]]&amp;" "&amp;Table6[[#This Row],[RAN4
Release]]</f>
        <v>CA_2A-2A-66A-66A Rel-14</v>
      </c>
      <c r="G133" s="89" t="s">
        <v>992</v>
      </c>
      <c r="H133" s="94">
        <v>2</v>
      </c>
      <c r="I133" s="94">
        <v>2</v>
      </c>
      <c r="J133" s="94">
        <v>66</v>
      </c>
      <c r="K133" s="94">
        <v>66</v>
      </c>
      <c r="L133" s="94" t="s">
        <v>373</v>
      </c>
      <c r="M133" s="39" t="s">
        <v>1077</v>
      </c>
      <c r="N133" s="87">
        <v>0.86148007999999998</v>
      </c>
      <c r="O133" s="87">
        <v>0.86148007999999998</v>
      </c>
      <c r="P133" s="87">
        <v>0.86148007999999998</v>
      </c>
      <c r="Q133" s="87">
        <v>0.86099999999999999</v>
      </c>
      <c r="R133" s="36" t="s">
        <v>393</v>
      </c>
      <c r="S133" s="24"/>
      <c r="T133" s="60" t="s">
        <v>1318</v>
      </c>
    </row>
    <row r="134" spans="1:20" s="59" customFormat="1" ht="37.5">
      <c r="A134" s="89">
        <v>132</v>
      </c>
      <c r="B134" s="23" t="s">
        <v>478</v>
      </c>
      <c r="C134" s="23" t="str">
        <f>Table6[[#This Row],[Band Combination]]&amp;" "&amp;Table6[[#This Row],[RAN4
Release]]</f>
        <v>CA_2A-2A-66C Rel-14</v>
      </c>
      <c r="D134" s="38" t="s">
        <v>508</v>
      </c>
      <c r="E134" s="39" t="s">
        <v>484</v>
      </c>
      <c r="F134" s="39" t="str">
        <f>Table6[[#This Row],[Band Combination]]&amp;" "&amp;Table6[[#This Row],[RAN4
Release]]</f>
        <v>CA_2A-2A-66C Rel-14</v>
      </c>
      <c r="G134" s="89" t="s">
        <v>991</v>
      </c>
      <c r="H134" s="94">
        <v>2</v>
      </c>
      <c r="I134" s="94">
        <v>2</v>
      </c>
      <c r="J134" s="94">
        <v>66</v>
      </c>
      <c r="K134" s="94" t="s">
        <v>373</v>
      </c>
      <c r="L134" s="94" t="s">
        <v>373</v>
      </c>
      <c r="M134" s="39" t="s">
        <v>948</v>
      </c>
      <c r="N134" s="87">
        <v>0</v>
      </c>
      <c r="O134" s="87">
        <v>0</v>
      </c>
      <c r="P134" s="87">
        <v>0</v>
      </c>
      <c r="Q134" s="87">
        <v>0</v>
      </c>
      <c r="R134" s="36" t="s">
        <v>393</v>
      </c>
      <c r="S134" s="24"/>
      <c r="T134" s="60" t="s">
        <v>1330</v>
      </c>
    </row>
    <row r="135" spans="1:20" s="59" customFormat="1" ht="12.75" customHeight="1">
      <c r="A135" s="89">
        <v>133</v>
      </c>
      <c r="B135" s="23" t="s">
        <v>478</v>
      </c>
      <c r="C135" s="23" t="str">
        <f>Table6[[#This Row],[Band Combination]]&amp;" "&amp;Table6[[#This Row],[RAN4
Release]]</f>
        <v>CA_2A-4A-4A-12A Rel-13</v>
      </c>
      <c r="D135" s="38" t="s">
        <v>509</v>
      </c>
      <c r="E135" s="39" t="s">
        <v>483</v>
      </c>
      <c r="F135" s="39" t="str">
        <f>Table6[[#This Row],[Band Combination]]&amp;" "&amp;Table6[[#This Row],[RAN4
Release]]</f>
        <v>CA_2A-4A-4A-12A Rel-13</v>
      </c>
      <c r="G135" s="89" t="s">
        <v>993</v>
      </c>
      <c r="H135" s="94">
        <v>2</v>
      </c>
      <c r="I135" s="94">
        <v>4</v>
      </c>
      <c r="J135" s="94">
        <v>4</v>
      </c>
      <c r="K135" s="94">
        <v>12</v>
      </c>
      <c r="L135" s="94" t="s">
        <v>373</v>
      </c>
      <c r="M135" s="39" t="s">
        <v>948</v>
      </c>
      <c r="N135" s="87">
        <v>0</v>
      </c>
      <c r="O135" s="87">
        <v>0</v>
      </c>
      <c r="P135" s="87">
        <v>0</v>
      </c>
      <c r="Q135" s="87">
        <v>0</v>
      </c>
      <c r="R135" s="36" t="s">
        <v>393</v>
      </c>
      <c r="S135" s="24"/>
      <c r="T135" s="60" t="s">
        <v>1318</v>
      </c>
    </row>
    <row r="136" spans="1:20" s="59" customFormat="1" ht="12.75" customHeight="1">
      <c r="A136" s="89">
        <v>134</v>
      </c>
      <c r="B136" s="23" t="s">
        <v>478</v>
      </c>
      <c r="C136" s="23" t="str">
        <f>Table6[[#This Row],[Band Combination]]&amp;" "&amp;Table6[[#This Row],[RAN4
Release]]</f>
        <v>CA_2A-4A-5A-12A Rel-13</v>
      </c>
      <c r="D136" s="38" t="s">
        <v>510</v>
      </c>
      <c r="E136" s="39" t="s">
        <v>483</v>
      </c>
      <c r="F136" s="39" t="str">
        <f>Table6[[#This Row],[Band Combination]]&amp;" "&amp;Table6[[#This Row],[RAN4
Release]]</f>
        <v>CA_2A-4A-5A-12A Rel-13</v>
      </c>
      <c r="G136" s="89" t="s">
        <v>992</v>
      </c>
      <c r="H136" s="94">
        <v>2</v>
      </c>
      <c r="I136" s="94">
        <v>4</v>
      </c>
      <c r="J136" s="94">
        <v>5</v>
      </c>
      <c r="K136" s="94">
        <v>12</v>
      </c>
      <c r="L136" s="94" t="s">
        <v>373</v>
      </c>
      <c r="M136" s="39" t="s">
        <v>958</v>
      </c>
      <c r="N136" s="24"/>
      <c r="O136" s="87"/>
      <c r="P136" s="87">
        <v>1</v>
      </c>
      <c r="Q136" s="87"/>
      <c r="R136" s="36" t="s">
        <v>393</v>
      </c>
      <c r="S136" s="24"/>
      <c r="T136" s="60" t="s">
        <v>1318</v>
      </c>
    </row>
    <row r="137" spans="1:20" s="59" customFormat="1" ht="12.75" customHeight="1">
      <c r="A137" s="89">
        <v>135</v>
      </c>
      <c r="B137" s="23" t="s">
        <v>478</v>
      </c>
      <c r="C137" s="23" t="str">
        <f>Table6[[#This Row],[Band Combination]]&amp;" "&amp;Table6[[#This Row],[RAN4
Release]]</f>
        <v>CA_2A-4A-5A-29A Rel-13</v>
      </c>
      <c r="D137" s="38" t="s">
        <v>511</v>
      </c>
      <c r="E137" s="39" t="s">
        <v>483</v>
      </c>
      <c r="F137" s="39" t="str">
        <f>Table6[[#This Row],[Band Combination]]&amp;" "&amp;Table6[[#This Row],[RAN4
Release]]</f>
        <v>CA_2A-4A-5A-29A Rel-13</v>
      </c>
      <c r="G137" s="89" t="s">
        <v>992</v>
      </c>
      <c r="H137" s="94">
        <v>2</v>
      </c>
      <c r="I137" s="94">
        <v>4</v>
      </c>
      <c r="J137" s="94">
        <v>5</v>
      </c>
      <c r="K137" s="94">
        <v>29</v>
      </c>
      <c r="L137" s="94" t="s">
        <v>373</v>
      </c>
      <c r="M137" s="39" t="s">
        <v>966</v>
      </c>
      <c r="N137" s="24"/>
      <c r="O137" s="87"/>
      <c r="P137" s="87">
        <v>1</v>
      </c>
      <c r="Q137" s="87"/>
      <c r="R137" s="36" t="s">
        <v>393</v>
      </c>
      <c r="S137" s="24" t="s">
        <v>469</v>
      </c>
      <c r="T137" s="29"/>
    </row>
    <row r="138" spans="1:20" s="59" customFormat="1" ht="12.75" customHeight="1">
      <c r="A138" s="89">
        <v>136</v>
      </c>
      <c r="B138" s="23" t="s">
        <v>478</v>
      </c>
      <c r="C138" s="23" t="str">
        <f>Table6[[#This Row],[Band Combination]]&amp;" "&amp;Table6[[#This Row],[RAN4
Release]]</f>
        <v>CA_2A-4A-5A-30A Rel-13</v>
      </c>
      <c r="D138" s="38" t="s">
        <v>512</v>
      </c>
      <c r="E138" s="39" t="s">
        <v>483</v>
      </c>
      <c r="F138" s="39" t="str">
        <f>Table6[[#This Row],[Band Combination]]&amp;" "&amp;Table6[[#This Row],[RAN4
Release]]</f>
        <v>CA_2A-4A-5A-30A Rel-13</v>
      </c>
      <c r="G138" s="89" t="s">
        <v>992</v>
      </c>
      <c r="H138" s="94">
        <v>2</v>
      </c>
      <c r="I138" s="94">
        <v>4</v>
      </c>
      <c r="J138" s="94">
        <v>5</v>
      </c>
      <c r="K138" s="94">
        <v>30</v>
      </c>
      <c r="L138" s="94" t="s">
        <v>373</v>
      </c>
      <c r="M138" s="39" t="s">
        <v>958</v>
      </c>
      <c r="N138" s="24"/>
      <c r="O138" s="87"/>
      <c r="P138" s="87">
        <v>1</v>
      </c>
      <c r="Q138" s="87"/>
      <c r="R138" s="36" t="s">
        <v>393</v>
      </c>
      <c r="S138" s="24"/>
      <c r="T138" s="60" t="s">
        <v>1318</v>
      </c>
    </row>
    <row r="139" spans="1:20" s="59" customFormat="1" ht="12.75" customHeight="1">
      <c r="A139" s="89">
        <v>137</v>
      </c>
      <c r="B139" s="23" t="s">
        <v>478</v>
      </c>
      <c r="C139" s="23" t="str">
        <f>Table6[[#This Row],[Band Combination]]&amp;" "&amp;Table6[[#This Row],[RAN4
Release]]</f>
        <v>CA_2A-4A-7A-7A Rel-14</v>
      </c>
      <c r="D139" s="38" t="s">
        <v>249</v>
      </c>
      <c r="E139" s="39" t="s">
        <v>484</v>
      </c>
      <c r="F139" s="39" t="str">
        <f>Table6[[#This Row],[Band Combination]]&amp;" "&amp;Table6[[#This Row],[RAN4
Release]]</f>
        <v>CA_2A-4A-7A-7A Rel-14</v>
      </c>
      <c r="G139" s="89" t="s">
        <v>992</v>
      </c>
      <c r="H139" s="94">
        <v>2</v>
      </c>
      <c r="I139" s="94">
        <v>4</v>
      </c>
      <c r="J139" s="94">
        <v>7</v>
      </c>
      <c r="K139" s="94">
        <v>7</v>
      </c>
      <c r="L139" s="94" t="s">
        <v>373</v>
      </c>
      <c r="M139" s="39" t="s">
        <v>965</v>
      </c>
      <c r="N139" s="24"/>
      <c r="O139" s="87"/>
      <c r="P139" s="87">
        <v>1</v>
      </c>
      <c r="Q139" s="87"/>
      <c r="R139" s="36" t="s">
        <v>393</v>
      </c>
      <c r="S139" s="24" t="s">
        <v>492</v>
      </c>
      <c r="T139" s="29"/>
    </row>
    <row r="140" spans="1:20" s="59" customFormat="1" ht="12.75" customHeight="1">
      <c r="A140" s="89">
        <v>138</v>
      </c>
      <c r="B140" s="23" t="s">
        <v>478</v>
      </c>
      <c r="C140" s="23" t="str">
        <f>Table6[[#This Row],[Band Combination]]&amp;" "&amp;Table6[[#This Row],[RAN4
Release]]</f>
        <v>CA_2A-4A-7A-12A Rel-13</v>
      </c>
      <c r="D140" s="38" t="s">
        <v>251</v>
      </c>
      <c r="E140" s="39" t="s">
        <v>483</v>
      </c>
      <c r="F140" s="39" t="str">
        <f>Table6[[#This Row],[Band Combination]]&amp;" "&amp;Table6[[#This Row],[RAN4
Release]]</f>
        <v>CA_2A-4A-7A-12A Rel-13</v>
      </c>
      <c r="G140" s="89" t="s">
        <v>992</v>
      </c>
      <c r="H140" s="94">
        <v>2</v>
      </c>
      <c r="I140" s="94">
        <v>4</v>
      </c>
      <c r="J140" s="94">
        <v>7</v>
      </c>
      <c r="K140" s="94">
        <v>12</v>
      </c>
      <c r="L140" s="94" t="s">
        <v>373</v>
      </c>
      <c r="M140" s="39" t="s">
        <v>967</v>
      </c>
      <c r="N140" s="24"/>
      <c r="O140" s="87"/>
      <c r="P140" s="87">
        <v>1</v>
      </c>
      <c r="Q140" s="87"/>
      <c r="R140" s="36" t="s">
        <v>393</v>
      </c>
      <c r="S140" s="24" t="s">
        <v>644</v>
      </c>
      <c r="T140" s="29"/>
    </row>
    <row r="141" spans="1:20" s="59" customFormat="1" ht="12.75" customHeight="1">
      <c r="A141" s="89">
        <v>139</v>
      </c>
      <c r="B141" s="23" t="s">
        <v>478</v>
      </c>
      <c r="C141" s="23" t="str">
        <f>Table6[[#This Row],[Band Combination]]&amp;" "&amp;Table6[[#This Row],[RAN4
Release]]</f>
        <v>CA_2A-4A-7C Rel-14</v>
      </c>
      <c r="D141" s="38" t="s">
        <v>250</v>
      </c>
      <c r="E141" s="39" t="s">
        <v>484</v>
      </c>
      <c r="F141" s="39" t="str">
        <f>Table6[[#This Row],[Band Combination]]&amp;" "&amp;Table6[[#This Row],[RAN4
Release]]</f>
        <v>CA_2A-4A-7C Rel-14</v>
      </c>
      <c r="G141" s="89" t="s">
        <v>991</v>
      </c>
      <c r="H141" s="94">
        <v>2</v>
      </c>
      <c r="I141" s="94">
        <v>4</v>
      </c>
      <c r="J141" s="94">
        <v>7</v>
      </c>
      <c r="K141" s="94" t="s">
        <v>373</v>
      </c>
      <c r="L141" s="94" t="s">
        <v>373</v>
      </c>
      <c r="M141" s="39" t="s">
        <v>948</v>
      </c>
      <c r="N141" s="87">
        <v>0</v>
      </c>
      <c r="O141" s="87">
        <v>0</v>
      </c>
      <c r="P141" s="87">
        <v>0</v>
      </c>
      <c r="Q141" s="87">
        <v>0</v>
      </c>
      <c r="R141" s="36" t="s">
        <v>393</v>
      </c>
      <c r="S141" s="24" t="s">
        <v>469</v>
      </c>
      <c r="T141" s="29" t="s">
        <v>463</v>
      </c>
    </row>
    <row r="142" spans="1:20" s="59" customFormat="1" ht="12.75" customHeight="1">
      <c r="A142" s="89">
        <v>140</v>
      </c>
      <c r="B142" s="23" t="s">
        <v>478</v>
      </c>
      <c r="C142" s="23" t="str">
        <f>Table6[[#This Row],[Band Combination]]&amp;" "&amp;Table6[[#This Row],[RAN4
Release]]</f>
        <v>CA_2A-4A-12A-30A Rel-13</v>
      </c>
      <c r="D142" s="38" t="s">
        <v>513</v>
      </c>
      <c r="E142" s="39" t="s">
        <v>483</v>
      </c>
      <c r="F142" s="39" t="str">
        <f>Table6[[#This Row],[Band Combination]]&amp;" "&amp;Table6[[#This Row],[RAN4
Release]]</f>
        <v>CA_2A-4A-12A-30A Rel-13</v>
      </c>
      <c r="G142" s="89" t="s">
        <v>992</v>
      </c>
      <c r="H142" s="94">
        <v>2</v>
      </c>
      <c r="I142" s="94">
        <v>4</v>
      </c>
      <c r="J142" s="94">
        <v>12</v>
      </c>
      <c r="K142" s="94">
        <v>30</v>
      </c>
      <c r="L142" s="94" t="s">
        <v>373</v>
      </c>
      <c r="M142" s="39" t="s">
        <v>958</v>
      </c>
      <c r="N142" s="24"/>
      <c r="O142" s="87"/>
      <c r="P142" s="87">
        <v>1</v>
      </c>
      <c r="Q142" s="87"/>
      <c r="R142" s="36" t="s">
        <v>393</v>
      </c>
      <c r="S142" s="24"/>
      <c r="T142" s="60" t="s">
        <v>1318</v>
      </c>
    </row>
    <row r="143" spans="1:20" s="59" customFormat="1" ht="12.75" customHeight="1">
      <c r="A143" s="89">
        <v>141</v>
      </c>
      <c r="B143" s="23" t="s">
        <v>478</v>
      </c>
      <c r="C143" s="23" t="str">
        <f>Table6[[#This Row],[Band Combination]]&amp;" "&amp;Table6[[#This Row],[RAN4
Release]]</f>
        <v>CA_2A-4A-29A-30A Rel-13</v>
      </c>
      <c r="D143" s="38" t="s">
        <v>253</v>
      </c>
      <c r="E143" s="39" t="s">
        <v>483</v>
      </c>
      <c r="F143" s="39" t="str">
        <f>Table6[[#This Row],[Band Combination]]&amp;" "&amp;Table6[[#This Row],[RAN4
Release]]</f>
        <v>CA_2A-4A-29A-30A Rel-13</v>
      </c>
      <c r="G143" s="89" t="s">
        <v>992</v>
      </c>
      <c r="H143" s="94">
        <v>2</v>
      </c>
      <c r="I143" s="94">
        <v>4</v>
      </c>
      <c r="J143" s="94">
        <v>29</v>
      </c>
      <c r="K143" s="94">
        <v>30</v>
      </c>
      <c r="L143" s="94" t="s">
        <v>373</v>
      </c>
      <c r="M143" s="39" t="s">
        <v>958</v>
      </c>
      <c r="N143" s="24"/>
      <c r="O143" s="87"/>
      <c r="P143" s="87">
        <v>1</v>
      </c>
      <c r="Q143" s="87"/>
      <c r="R143" s="36" t="s">
        <v>393</v>
      </c>
      <c r="S143" s="24"/>
      <c r="T143" s="60" t="s">
        <v>1318</v>
      </c>
    </row>
    <row r="144" spans="1:20" s="59" customFormat="1" ht="12.75" customHeight="1">
      <c r="A144" s="89">
        <v>142</v>
      </c>
      <c r="B144" s="23" t="s">
        <v>478</v>
      </c>
      <c r="C144" s="23" t="str">
        <f>Table6[[#This Row],[Band Combination]]&amp;" "&amp;Table6[[#This Row],[RAN4
Release]]</f>
        <v>CA_2A-5A-30A-66A Rel-14</v>
      </c>
      <c r="D144" s="38" t="s">
        <v>256</v>
      </c>
      <c r="E144" s="39" t="s">
        <v>484</v>
      </c>
      <c r="F144" s="39" t="str">
        <f>Table6[[#This Row],[Band Combination]]&amp;" "&amp;Table6[[#This Row],[RAN4
Release]]</f>
        <v>CA_2A-5A-30A-66A Rel-14</v>
      </c>
      <c r="G144" s="89" t="s">
        <v>992</v>
      </c>
      <c r="H144" s="94">
        <v>2</v>
      </c>
      <c r="I144" s="94">
        <v>5</v>
      </c>
      <c r="J144" s="94">
        <v>30</v>
      </c>
      <c r="K144" s="94">
        <v>66</v>
      </c>
      <c r="L144" s="94" t="s">
        <v>373</v>
      </c>
      <c r="M144" s="39" t="s">
        <v>958</v>
      </c>
      <c r="N144" s="24"/>
      <c r="O144" s="87"/>
      <c r="P144" s="87">
        <v>1</v>
      </c>
      <c r="Q144" s="87"/>
      <c r="R144" s="36" t="s">
        <v>393</v>
      </c>
      <c r="S144" s="24"/>
      <c r="T144" s="60" t="s">
        <v>1318</v>
      </c>
    </row>
    <row r="145" spans="1:20" s="59" customFormat="1" ht="12.75" customHeight="1">
      <c r="A145" s="89">
        <v>143</v>
      </c>
      <c r="B145" s="23" t="s">
        <v>478</v>
      </c>
      <c r="C145" s="23" t="str">
        <f>Table6[[#This Row],[Band Combination]]&amp;" "&amp;Table6[[#This Row],[RAN4
Release]]</f>
        <v>CA_2A-5B-30A Rel-14</v>
      </c>
      <c r="D145" s="38" t="s">
        <v>514</v>
      </c>
      <c r="E145" s="39" t="s">
        <v>484</v>
      </c>
      <c r="F145" s="39" t="str">
        <f>Table6[[#This Row],[Band Combination]]&amp;" "&amp;Table6[[#This Row],[RAN4
Release]]</f>
        <v>CA_2A-5B-30A Rel-14</v>
      </c>
      <c r="G145" s="89" t="s">
        <v>992</v>
      </c>
      <c r="H145" s="94">
        <v>2</v>
      </c>
      <c r="I145" s="94">
        <v>5</v>
      </c>
      <c r="J145" s="94">
        <v>30</v>
      </c>
      <c r="K145" s="94" t="s">
        <v>373</v>
      </c>
      <c r="L145" s="94" t="s">
        <v>373</v>
      </c>
      <c r="M145" s="39" t="s">
        <v>965</v>
      </c>
      <c r="N145" s="24"/>
      <c r="O145" s="87"/>
      <c r="P145" s="87"/>
      <c r="Q145" s="87">
        <v>1</v>
      </c>
      <c r="R145" s="36" t="s">
        <v>393</v>
      </c>
      <c r="S145" s="24"/>
      <c r="T145" s="60" t="s">
        <v>1318</v>
      </c>
    </row>
    <row r="146" spans="1:20" s="59" customFormat="1" ht="12.75" customHeight="1">
      <c r="A146" s="89">
        <v>144</v>
      </c>
      <c r="B146" s="23" t="s">
        <v>478</v>
      </c>
      <c r="C146" s="23" t="str">
        <f>Table6[[#This Row],[Band Combination]]&amp;" "&amp;Table6[[#This Row],[RAN4
Release]]</f>
        <v>CA_2A-5A-66A-66A Rel-14</v>
      </c>
      <c r="D146" s="38" t="s">
        <v>257</v>
      </c>
      <c r="E146" s="39" t="s">
        <v>484</v>
      </c>
      <c r="F146" s="39" t="str">
        <f>Table6[[#This Row],[Band Combination]]&amp;" "&amp;Table6[[#This Row],[RAN4
Release]]</f>
        <v>CA_2A-5A-66A-66A Rel-14</v>
      </c>
      <c r="G146" s="89" t="s">
        <v>992</v>
      </c>
      <c r="H146" s="94">
        <v>2</v>
      </c>
      <c r="I146" s="94">
        <v>5</v>
      </c>
      <c r="J146" s="94">
        <v>66</v>
      </c>
      <c r="K146" s="94">
        <v>66</v>
      </c>
      <c r="L146" s="94" t="s">
        <v>373</v>
      </c>
      <c r="M146" s="39" t="s">
        <v>948</v>
      </c>
      <c r="N146" s="87">
        <v>0.86148007999999998</v>
      </c>
      <c r="O146" s="24">
        <v>0.86148007999999998</v>
      </c>
      <c r="P146" s="24">
        <v>0.86148007999999998</v>
      </c>
      <c r="Q146" s="24">
        <v>0.86099999999999999</v>
      </c>
      <c r="R146" s="36" t="s">
        <v>393</v>
      </c>
      <c r="S146" s="24"/>
      <c r="T146" s="60" t="s">
        <v>1318</v>
      </c>
    </row>
    <row r="147" spans="1:20" s="59" customFormat="1" ht="12.75" customHeight="1">
      <c r="A147" s="89">
        <v>145</v>
      </c>
      <c r="B147" s="23" t="s">
        <v>478</v>
      </c>
      <c r="C147" s="23" t="str">
        <f>Table6[[#This Row],[Band Combination]]&amp;" "&amp;Table6[[#This Row],[RAN4
Release]]</f>
        <v>CA_2A-5B-66A Rel-14</v>
      </c>
      <c r="D147" s="38" t="s">
        <v>515</v>
      </c>
      <c r="E147" s="39" t="s">
        <v>484</v>
      </c>
      <c r="F147" s="39" t="str">
        <f>Table6[[#This Row],[Band Combination]]&amp;" "&amp;Table6[[#This Row],[RAN4
Release]]</f>
        <v>CA_2A-5B-66A Rel-14</v>
      </c>
      <c r="G147" s="89" t="s">
        <v>992</v>
      </c>
      <c r="H147" s="94">
        <v>2</v>
      </c>
      <c r="I147" s="94">
        <v>5</v>
      </c>
      <c r="J147" s="94">
        <v>66</v>
      </c>
      <c r="K147" s="94" t="s">
        <v>373</v>
      </c>
      <c r="L147" s="94" t="s">
        <v>373</v>
      </c>
      <c r="M147" s="39" t="s">
        <v>965</v>
      </c>
      <c r="N147" s="24"/>
      <c r="O147" s="87"/>
      <c r="P147" s="87"/>
      <c r="Q147" s="87">
        <v>1</v>
      </c>
      <c r="R147" s="36" t="s">
        <v>393</v>
      </c>
      <c r="S147" s="24"/>
      <c r="T147" s="60" t="s">
        <v>1318</v>
      </c>
    </row>
    <row r="148" spans="1:20" ht="12.75" customHeight="1">
      <c r="A148" s="89">
        <v>146</v>
      </c>
      <c r="B148" s="23" t="s">
        <v>478</v>
      </c>
      <c r="C148" s="23" t="str">
        <f>Table6[[#This Row],[Band Combination]]&amp;" "&amp;Table6[[#This Row],[RAN4
Release]]</f>
        <v>CA_2A-12A-30A-66A Rel-14</v>
      </c>
      <c r="D148" s="38" t="s">
        <v>258</v>
      </c>
      <c r="E148" s="39" t="s">
        <v>484</v>
      </c>
      <c r="F148" s="39" t="str">
        <f>Table6[[#This Row],[Band Combination]]&amp;" "&amp;Table6[[#This Row],[RAN4
Release]]</f>
        <v>CA_2A-12A-30A-66A Rel-14</v>
      </c>
      <c r="G148" s="89" t="s">
        <v>992</v>
      </c>
      <c r="H148" s="94">
        <v>2</v>
      </c>
      <c r="I148" s="94">
        <v>12</v>
      </c>
      <c r="J148" s="94">
        <v>30</v>
      </c>
      <c r="K148" s="94">
        <v>66</v>
      </c>
      <c r="L148" s="94" t="s">
        <v>373</v>
      </c>
      <c r="M148" s="39" t="s">
        <v>958</v>
      </c>
      <c r="N148" s="24"/>
      <c r="O148" s="87"/>
      <c r="P148" s="87">
        <v>1</v>
      </c>
      <c r="Q148" s="87"/>
      <c r="R148" s="36" t="s">
        <v>393</v>
      </c>
      <c r="S148" s="24"/>
      <c r="T148" s="60" t="s">
        <v>1318</v>
      </c>
    </row>
    <row r="149" spans="1:20" ht="12.75" customHeight="1">
      <c r="A149" s="89">
        <v>147</v>
      </c>
      <c r="B149" s="23" t="s">
        <v>478</v>
      </c>
      <c r="C149" s="23" t="str">
        <f>Table6[[#This Row],[Band Combination]]&amp;" "&amp;Table6[[#This Row],[RAN4
Release]]</f>
        <v>CA_2C-12A-30A Rel-13</v>
      </c>
      <c r="D149" s="38" t="s">
        <v>264</v>
      </c>
      <c r="E149" s="39" t="s">
        <v>483</v>
      </c>
      <c r="F149" s="39" t="str">
        <f>Table6[[#This Row],[Band Combination]]&amp;" "&amp;Table6[[#This Row],[RAN4
Release]]</f>
        <v>CA_2C-12A-30A Rel-13</v>
      </c>
      <c r="G149" s="89" t="s">
        <v>992</v>
      </c>
      <c r="H149" s="94">
        <v>2</v>
      </c>
      <c r="I149" s="94">
        <v>12</v>
      </c>
      <c r="J149" s="94">
        <v>30</v>
      </c>
      <c r="K149" s="94" t="s">
        <v>373</v>
      </c>
      <c r="L149" s="94" t="s">
        <v>373</v>
      </c>
      <c r="M149" s="39" t="s">
        <v>958</v>
      </c>
      <c r="N149" s="24"/>
      <c r="O149" s="87"/>
      <c r="P149" s="87">
        <v>1</v>
      </c>
      <c r="Q149" s="87"/>
      <c r="R149" s="36" t="s">
        <v>393</v>
      </c>
      <c r="S149" s="24"/>
      <c r="T149" s="60" t="s">
        <v>1318</v>
      </c>
    </row>
    <row r="150" spans="1:20" ht="12.75" customHeight="1">
      <c r="A150" s="89">
        <v>148</v>
      </c>
      <c r="B150" s="23" t="s">
        <v>478</v>
      </c>
      <c r="C150" s="23" t="str">
        <f>Table6[[#This Row],[Band Combination]]&amp;" "&amp;Table6[[#This Row],[RAN4
Release]]</f>
        <v>CA_2A-12A-66A-66A Rel-14</v>
      </c>
      <c r="D150" s="38" t="s">
        <v>259</v>
      </c>
      <c r="E150" s="39" t="s">
        <v>484</v>
      </c>
      <c r="F150" s="39" t="str">
        <f>Table6[[#This Row],[Band Combination]]&amp;" "&amp;Table6[[#This Row],[RAN4
Release]]</f>
        <v>CA_2A-12A-66A-66A Rel-14</v>
      </c>
      <c r="G150" s="89" t="s">
        <v>992</v>
      </c>
      <c r="H150" s="94">
        <v>2</v>
      </c>
      <c r="I150" s="94">
        <v>12</v>
      </c>
      <c r="J150" s="94">
        <v>66</v>
      </c>
      <c r="K150" s="94">
        <v>66</v>
      </c>
      <c r="L150" s="94" t="s">
        <v>373</v>
      </c>
      <c r="M150" s="39" t="s">
        <v>967</v>
      </c>
      <c r="N150" s="24"/>
      <c r="O150" s="87"/>
      <c r="P150" s="87">
        <v>1</v>
      </c>
      <c r="Q150" s="87"/>
      <c r="R150" s="36" t="s">
        <v>393</v>
      </c>
      <c r="S150" s="24"/>
      <c r="T150" s="60" t="s">
        <v>1318</v>
      </c>
    </row>
    <row r="151" spans="1:20" ht="37.5">
      <c r="A151" s="89">
        <v>149</v>
      </c>
      <c r="B151" s="23" t="s">
        <v>478</v>
      </c>
      <c r="C151" s="23" t="str">
        <f>Table6[[#This Row],[Band Combination]]&amp;" "&amp;Table6[[#This Row],[RAN4
Release]]</f>
        <v>CA_2A-12A-66C Rel-14</v>
      </c>
      <c r="D151" s="38" t="s">
        <v>260</v>
      </c>
      <c r="E151" s="39" t="s">
        <v>484</v>
      </c>
      <c r="F151" s="39" t="str">
        <f>Table6[[#This Row],[Band Combination]]&amp;" "&amp;Table6[[#This Row],[RAN4
Release]]</f>
        <v>CA_2A-12A-66C Rel-14</v>
      </c>
      <c r="G151" s="89" t="s">
        <v>991</v>
      </c>
      <c r="H151" s="94">
        <v>2</v>
      </c>
      <c r="I151" s="94">
        <v>12</v>
      </c>
      <c r="J151" s="94">
        <v>66</v>
      </c>
      <c r="K151" s="94" t="s">
        <v>373</v>
      </c>
      <c r="L151" s="94" t="s">
        <v>373</v>
      </c>
      <c r="M151" s="39" t="s">
        <v>948</v>
      </c>
      <c r="N151" s="87">
        <v>0</v>
      </c>
      <c r="O151" s="87">
        <v>0</v>
      </c>
      <c r="P151" s="87">
        <v>0</v>
      </c>
      <c r="Q151" s="87">
        <v>0</v>
      </c>
      <c r="R151" s="36" t="s">
        <v>393</v>
      </c>
      <c r="S151" s="24"/>
      <c r="T151" s="60" t="s">
        <v>1330</v>
      </c>
    </row>
    <row r="152" spans="1:20" ht="12.75" customHeight="1">
      <c r="A152" s="89">
        <v>150</v>
      </c>
      <c r="B152" s="23" t="s">
        <v>478</v>
      </c>
      <c r="C152" s="23" t="str">
        <f>Table6[[#This Row],[Band Combination]]&amp;" "&amp;Table6[[#This Row],[RAN4
Release]]</f>
        <v>CA_2A-14A-30A-66A Rel-15</v>
      </c>
      <c r="D152" s="38" t="s">
        <v>261</v>
      </c>
      <c r="E152" s="39" t="s">
        <v>450</v>
      </c>
      <c r="F152" s="39" t="str">
        <f>Table6[[#This Row],[Band Combination]]&amp;" "&amp;Table6[[#This Row],[RAN4
Release]]</f>
        <v>CA_2A-14A-30A-66A Rel-15</v>
      </c>
      <c r="G152" s="89" t="s">
        <v>992</v>
      </c>
      <c r="H152" s="94">
        <v>2</v>
      </c>
      <c r="I152" s="94">
        <v>14</v>
      </c>
      <c r="J152" s="94">
        <v>30</v>
      </c>
      <c r="K152" s="94">
        <v>66</v>
      </c>
      <c r="L152" s="94" t="s">
        <v>373</v>
      </c>
      <c r="M152" s="39" t="s">
        <v>966</v>
      </c>
      <c r="N152" s="24"/>
      <c r="O152" s="87"/>
      <c r="P152" s="87">
        <v>1</v>
      </c>
      <c r="Q152" s="87"/>
      <c r="R152" s="36" t="s">
        <v>393</v>
      </c>
      <c r="S152" s="24"/>
      <c r="T152" s="60" t="s">
        <v>1318</v>
      </c>
    </row>
    <row r="153" spans="1:20" ht="12.75" customHeight="1">
      <c r="A153" s="89">
        <v>151</v>
      </c>
      <c r="B153" s="23" t="s">
        <v>478</v>
      </c>
      <c r="C153" s="23" t="str">
        <f>Table6[[#This Row],[Band Combination]]&amp;" "&amp;Table6[[#This Row],[RAN4
Release]]</f>
        <v>CA_2A-14A-66A-66A Rel-15</v>
      </c>
      <c r="D153" s="38" t="s">
        <v>262</v>
      </c>
      <c r="E153" s="39" t="s">
        <v>450</v>
      </c>
      <c r="F153" s="39" t="str">
        <f>Table6[[#This Row],[Band Combination]]&amp;" "&amp;Table6[[#This Row],[RAN4
Release]]</f>
        <v>CA_2A-14A-66A-66A Rel-15</v>
      </c>
      <c r="G153" s="89" t="s">
        <v>992</v>
      </c>
      <c r="H153" s="94">
        <v>2</v>
      </c>
      <c r="I153" s="94">
        <v>14</v>
      </c>
      <c r="J153" s="94">
        <v>66</v>
      </c>
      <c r="K153" s="94">
        <v>66</v>
      </c>
      <c r="L153" s="94" t="s">
        <v>373</v>
      </c>
      <c r="M153" s="39" t="s">
        <v>965</v>
      </c>
      <c r="N153" s="24"/>
      <c r="O153" s="87"/>
      <c r="P153" s="87">
        <v>1</v>
      </c>
      <c r="Q153" s="87"/>
      <c r="R153" s="36" t="s">
        <v>393</v>
      </c>
      <c r="S153" s="24"/>
      <c r="T153" s="60" t="s">
        <v>1318</v>
      </c>
    </row>
    <row r="154" spans="1:20" ht="12.75" customHeight="1">
      <c r="A154" s="89">
        <v>152</v>
      </c>
      <c r="B154" s="23" t="s">
        <v>478</v>
      </c>
      <c r="C154" s="23" t="str">
        <f>Table6[[#This Row],[Band Combination]]&amp;" "&amp;Table6[[#This Row],[RAN4
Release]]</f>
        <v>CA_2A-29A-30A-66A Rel-15</v>
      </c>
      <c r="D154" s="38" t="s">
        <v>516</v>
      </c>
      <c r="E154" s="39" t="s">
        <v>450</v>
      </c>
      <c r="F154" s="39" t="str">
        <f>Table6[[#This Row],[Band Combination]]&amp;" "&amp;Table6[[#This Row],[RAN4
Release]]</f>
        <v>CA_2A-29A-30A-66A Rel-15</v>
      </c>
      <c r="G154" s="89" t="s">
        <v>992</v>
      </c>
      <c r="H154" s="94">
        <v>2</v>
      </c>
      <c r="I154" s="94">
        <v>29</v>
      </c>
      <c r="J154" s="94">
        <v>30</v>
      </c>
      <c r="K154" s="94">
        <v>66</v>
      </c>
      <c r="L154" s="94" t="s">
        <v>373</v>
      </c>
      <c r="M154" s="39" t="s">
        <v>965</v>
      </c>
      <c r="N154" s="24"/>
      <c r="O154" s="87"/>
      <c r="P154" s="87"/>
      <c r="Q154" s="87">
        <v>1</v>
      </c>
      <c r="R154" s="36" t="s">
        <v>393</v>
      </c>
      <c r="S154" s="24"/>
      <c r="T154" s="60" t="s">
        <v>1318</v>
      </c>
    </row>
    <row r="155" spans="1:20" ht="12.75" customHeight="1">
      <c r="A155" s="89">
        <v>153</v>
      </c>
      <c r="B155" s="23" t="s">
        <v>478</v>
      </c>
      <c r="C155" s="23" t="str">
        <f>Table6[[#This Row],[Band Combination]]&amp;" "&amp;Table6[[#This Row],[RAN4
Release]]</f>
        <v>CA_2C-29A-30A Rel-13</v>
      </c>
      <c r="D155" s="38" t="s">
        <v>265</v>
      </c>
      <c r="E155" s="39" t="s">
        <v>483</v>
      </c>
      <c r="F155" s="39" t="str">
        <f>Table6[[#This Row],[Band Combination]]&amp;" "&amp;Table6[[#This Row],[RAN4
Release]]</f>
        <v>CA_2C-29A-30A Rel-13</v>
      </c>
      <c r="G155" s="89" t="s">
        <v>992</v>
      </c>
      <c r="H155" s="94">
        <v>2</v>
      </c>
      <c r="I155" s="94">
        <v>29</v>
      </c>
      <c r="J155" s="94">
        <v>30</v>
      </c>
      <c r="K155" s="94" t="s">
        <v>373</v>
      </c>
      <c r="L155" s="94" t="s">
        <v>373</v>
      </c>
      <c r="M155" s="39" t="s">
        <v>958</v>
      </c>
      <c r="N155" s="24"/>
      <c r="O155" s="87"/>
      <c r="P155" s="87">
        <v>1</v>
      </c>
      <c r="Q155" s="87"/>
      <c r="R155" s="36" t="s">
        <v>393</v>
      </c>
      <c r="S155" s="24"/>
      <c r="T155" s="60" t="s">
        <v>1318</v>
      </c>
    </row>
    <row r="156" spans="1:20" ht="37.5">
      <c r="A156" s="89">
        <v>154</v>
      </c>
      <c r="B156" s="23" t="s">
        <v>478</v>
      </c>
      <c r="C156" s="23" t="str">
        <f>Table6[[#This Row],[Band Combination]]&amp;" "&amp;Table6[[#This Row],[RAN4
Release]]</f>
        <v>CA_2A-48A-48A-66A Rel-14</v>
      </c>
      <c r="D156" s="38" t="s">
        <v>284</v>
      </c>
      <c r="E156" s="39" t="s">
        <v>484</v>
      </c>
      <c r="F156" s="39" t="str">
        <f>Table6[[#This Row],[Band Combination]]&amp;" "&amp;Table6[[#This Row],[RAN4
Release]]</f>
        <v>CA_2A-48A-48A-66A Rel-14</v>
      </c>
      <c r="G156" s="89" t="s">
        <v>991</v>
      </c>
      <c r="H156" s="94">
        <v>2</v>
      </c>
      <c r="I156" s="94">
        <v>48</v>
      </c>
      <c r="J156" s="94">
        <v>48</v>
      </c>
      <c r="K156" s="94">
        <v>66</v>
      </c>
      <c r="L156" s="94" t="s">
        <v>373</v>
      </c>
      <c r="M156" s="39" t="s">
        <v>948</v>
      </c>
      <c r="N156" s="87">
        <v>0</v>
      </c>
      <c r="O156" s="87">
        <v>0</v>
      </c>
      <c r="P156" s="87">
        <v>0</v>
      </c>
      <c r="Q156" s="87">
        <v>0</v>
      </c>
      <c r="R156" s="36" t="s">
        <v>393</v>
      </c>
      <c r="S156" s="24"/>
      <c r="T156" s="60" t="s">
        <v>1330</v>
      </c>
    </row>
    <row r="157" spans="1:20" ht="37.5">
      <c r="A157" s="89">
        <v>155</v>
      </c>
      <c r="B157" s="23" t="s">
        <v>478</v>
      </c>
      <c r="C157" s="23" t="str">
        <f>Table6[[#This Row],[Band Combination]]&amp;" "&amp;Table6[[#This Row],[RAN4
Release]]</f>
        <v>CA_2A-48C-66A Rel-15</v>
      </c>
      <c r="D157" s="38" t="s">
        <v>283</v>
      </c>
      <c r="E157" s="39" t="s">
        <v>450</v>
      </c>
      <c r="F157" s="39" t="str">
        <f>Table6[[#This Row],[Band Combination]]&amp;" "&amp;Table6[[#This Row],[RAN4
Release]]</f>
        <v>CA_2A-48C-66A Rel-15</v>
      </c>
      <c r="G157" s="89" t="s">
        <v>991</v>
      </c>
      <c r="H157" s="94">
        <v>2</v>
      </c>
      <c r="I157" s="94">
        <v>48</v>
      </c>
      <c r="J157" s="94">
        <v>66</v>
      </c>
      <c r="K157" s="94" t="s">
        <v>373</v>
      </c>
      <c r="L157" s="94" t="s">
        <v>373</v>
      </c>
      <c r="M157" s="39" t="s">
        <v>948</v>
      </c>
      <c r="N157" s="87">
        <v>0</v>
      </c>
      <c r="O157" s="87">
        <v>0</v>
      </c>
      <c r="P157" s="87">
        <v>0</v>
      </c>
      <c r="Q157" s="87">
        <v>0</v>
      </c>
      <c r="R157" s="36" t="s">
        <v>393</v>
      </c>
      <c r="S157" s="24"/>
      <c r="T157" s="60" t="s">
        <v>1330</v>
      </c>
    </row>
    <row r="158" spans="1:20" ht="12.75" customHeight="1">
      <c r="A158" s="89">
        <v>156</v>
      </c>
      <c r="B158" s="23" t="s">
        <v>478</v>
      </c>
      <c r="C158" s="23" t="str">
        <f>Table6[[#This Row],[Band Combination]]&amp;" "&amp;Table6[[#This Row],[RAN4
Release]]</f>
        <v>CA_2C-66A-66A Rel-15</v>
      </c>
      <c r="D158" s="38" t="s">
        <v>266</v>
      </c>
      <c r="E158" s="39" t="s">
        <v>450</v>
      </c>
      <c r="F158" s="39" t="str">
        <f>Table6[[#This Row],[Band Combination]]&amp;" "&amp;Table6[[#This Row],[RAN4
Release]]</f>
        <v>CA_2C-66A-66A Rel-15</v>
      </c>
      <c r="G158" s="89" t="s">
        <v>992</v>
      </c>
      <c r="H158" s="94">
        <v>2</v>
      </c>
      <c r="I158" s="94">
        <v>66</v>
      </c>
      <c r="J158" s="94">
        <v>66</v>
      </c>
      <c r="K158" s="94">
        <v>66</v>
      </c>
      <c r="L158" s="94" t="s">
        <v>373</v>
      </c>
      <c r="M158" s="39" t="s">
        <v>968</v>
      </c>
      <c r="N158" s="24"/>
      <c r="O158" s="87"/>
      <c r="P158" s="87">
        <v>1</v>
      </c>
      <c r="Q158" s="87"/>
      <c r="R158" s="36" t="s">
        <v>393</v>
      </c>
      <c r="S158" s="24"/>
      <c r="T158" s="60" t="s">
        <v>1318</v>
      </c>
    </row>
    <row r="159" spans="1:20" ht="12.75" customHeight="1">
      <c r="A159" s="89">
        <v>157</v>
      </c>
      <c r="B159" s="23" t="s">
        <v>478</v>
      </c>
      <c r="C159" s="23" t="str">
        <f>Table6[[#This Row],[Band Combination]]&amp;" "&amp;Table6[[#This Row],[RAN4
Release]]</f>
        <v>CA_4A-4A-5A-30A Rel-13</v>
      </c>
      <c r="D159" s="38" t="s">
        <v>267</v>
      </c>
      <c r="E159" s="39" t="s">
        <v>483</v>
      </c>
      <c r="F159" s="39" t="str">
        <f>Table6[[#This Row],[Band Combination]]&amp;" "&amp;Table6[[#This Row],[RAN4
Release]]</f>
        <v>CA_4A-4A-5A-30A Rel-13</v>
      </c>
      <c r="G159" s="89" t="s">
        <v>992</v>
      </c>
      <c r="H159" s="94">
        <v>4</v>
      </c>
      <c r="I159" s="94">
        <v>4</v>
      </c>
      <c r="J159" s="94">
        <v>5</v>
      </c>
      <c r="K159" s="94">
        <v>30</v>
      </c>
      <c r="L159" s="94" t="s">
        <v>373</v>
      </c>
      <c r="M159" s="39" t="s">
        <v>967</v>
      </c>
      <c r="N159" s="24"/>
      <c r="O159" s="87"/>
      <c r="P159" s="87">
        <v>1</v>
      </c>
      <c r="Q159" s="87"/>
      <c r="R159" s="36" t="s">
        <v>393</v>
      </c>
      <c r="S159" s="24"/>
      <c r="T159" s="60" t="s">
        <v>1318</v>
      </c>
    </row>
    <row r="160" spans="1:20" ht="12.75" customHeight="1">
      <c r="A160" s="89">
        <v>158</v>
      </c>
      <c r="B160" s="23" t="s">
        <v>478</v>
      </c>
      <c r="C160" s="23" t="str">
        <f>Table6[[#This Row],[Band Combination]]&amp;" "&amp;Table6[[#This Row],[RAN4
Release]]</f>
        <v>CA_4A-4A-12A-30A Rel-13</v>
      </c>
      <c r="D160" s="38" t="s">
        <v>449</v>
      </c>
      <c r="E160" s="39" t="s">
        <v>483</v>
      </c>
      <c r="F160" s="39" t="str">
        <f>Table6[[#This Row],[Band Combination]]&amp;" "&amp;Table6[[#This Row],[RAN4
Release]]</f>
        <v>CA_4A-4A-12A-30A Rel-13</v>
      </c>
      <c r="G160" s="89" t="s">
        <v>992</v>
      </c>
      <c r="H160" s="94">
        <v>4</v>
      </c>
      <c r="I160" s="94">
        <v>4</v>
      </c>
      <c r="J160" s="94">
        <v>12</v>
      </c>
      <c r="K160" s="94">
        <v>30</v>
      </c>
      <c r="L160" s="94" t="s">
        <v>373</v>
      </c>
      <c r="M160" s="39" t="s">
        <v>967</v>
      </c>
      <c r="N160" s="24"/>
      <c r="O160" s="87"/>
      <c r="P160" s="87">
        <v>1</v>
      </c>
      <c r="Q160" s="87"/>
      <c r="R160" s="36" t="s">
        <v>393</v>
      </c>
      <c r="S160" s="24"/>
      <c r="T160" s="60" t="s">
        <v>1318</v>
      </c>
    </row>
    <row r="161" spans="1:20" ht="12.75" customHeight="1">
      <c r="A161" s="89">
        <v>159</v>
      </c>
      <c r="B161" s="23" t="s">
        <v>478</v>
      </c>
      <c r="C161" s="23" t="str">
        <f>Table6[[#This Row],[Band Combination]]&amp;" "&amp;Table6[[#This Row],[RAN4
Release]]</f>
        <v>CA_5A-30A-66A-66A Rel-14</v>
      </c>
      <c r="D161" s="38" t="s">
        <v>271</v>
      </c>
      <c r="E161" s="39" t="s">
        <v>484</v>
      </c>
      <c r="F161" s="39" t="str">
        <f>Table6[[#This Row],[Band Combination]]&amp;" "&amp;Table6[[#This Row],[RAN4
Release]]</f>
        <v>CA_5A-30A-66A-66A Rel-14</v>
      </c>
      <c r="G161" s="89" t="s">
        <v>992</v>
      </c>
      <c r="H161" s="94">
        <v>5</v>
      </c>
      <c r="I161" s="94">
        <v>30</v>
      </c>
      <c r="J161" s="94">
        <v>66</v>
      </c>
      <c r="K161" s="94">
        <v>66</v>
      </c>
      <c r="L161" s="94" t="s">
        <v>373</v>
      </c>
      <c r="M161" s="39" t="s">
        <v>948</v>
      </c>
      <c r="N161" s="87">
        <v>0.92413102000000003</v>
      </c>
      <c r="O161" s="87">
        <v>0.92413102000000003</v>
      </c>
      <c r="P161" s="87">
        <v>0.92413102000000003</v>
      </c>
      <c r="Q161" s="87">
        <v>0.92400000000000004</v>
      </c>
      <c r="R161" s="36" t="s">
        <v>393</v>
      </c>
      <c r="S161" s="24"/>
      <c r="T161" s="60" t="s">
        <v>1318</v>
      </c>
    </row>
    <row r="162" spans="1:20" ht="12.75" customHeight="1">
      <c r="A162" s="89">
        <v>160</v>
      </c>
      <c r="B162" s="23" t="s">
        <v>478</v>
      </c>
      <c r="C162" s="23" t="str">
        <f>Table6[[#This Row],[Band Combination]]&amp;" "&amp;Table6[[#This Row],[RAN4
Release]]</f>
        <v>CA_5B-30A-66A Rel-14</v>
      </c>
      <c r="D162" s="38" t="s">
        <v>269</v>
      </c>
      <c r="E162" s="39" t="s">
        <v>484</v>
      </c>
      <c r="F162" s="39" t="str">
        <f>Table6[[#This Row],[Band Combination]]&amp;" "&amp;Table6[[#This Row],[RAN4
Release]]</f>
        <v>CA_5B-30A-66A Rel-14</v>
      </c>
      <c r="G162" s="89" t="s">
        <v>992</v>
      </c>
      <c r="H162" s="94">
        <v>5</v>
      </c>
      <c r="I162" s="94">
        <v>30</v>
      </c>
      <c r="J162" s="94">
        <v>66</v>
      </c>
      <c r="K162" s="94">
        <v>66</v>
      </c>
      <c r="L162" s="94" t="s">
        <v>373</v>
      </c>
      <c r="M162" s="39" t="s">
        <v>958</v>
      </c>
      <c r="N162" s="24"/>
      <c r="O162" s="87"/>
      <c r="P162" s="87">
        <v>1</v>
      </c>
      <c r="Q162" s="87"/>
      <c r="R162" s="36" t="s">
        <v>393</v>
      </c>
      <c r="S162" s="24"/>
      <c r="T162" s="60" t="s">
        <v>1318</v>
      </c>
    </row>
    <row r="163" spans="1:20" ht="12.75" customHeight="1">
      <c r="A163" s="89">
        <v>161</v>
      </c>
      <c r="B163" s="23" t="s">
        <v>478</v>
      </c>
      <c r="C163" s="23" t="str">
        <f>Table6[[#This Row],[Band Combination]]&amp;" "&amp;Table6[[#This Row],[RAN4
Release]]</f>
        <v>CA_5B-66A-66A Rel-14</v>
      </c>
      <c r="D163" s="38" t="s">
        <v>270</v>
      </c>
      <c r="E163" s="39" t="s">
        <v>484</v>
      </c>
      <c r="F163" s="39" t="str">
        <f>Table6[[#This Row],[Band Combination]]&amp;" "&amp;Table6[[#This Row],[RAN4
Release]]</f>
        <v>CA_5B-66A-66A Rel-14</v>
      </c>
      <c r="G163" s="89" t="s">
        <v>992</v>
      </c>
      <c r="H163" s="94">
        <v>5</v>
      </c>
      <c r="I163" s="94">
        <v>66</v>
      </c>
      <c r="J163" s="94">
        <v>66</v>
      </c>
      <c r="K163" s="94">
        <v>66</v>
      </c>
      <c r="L163" s="94" t="s">
        <v>373</v>
      </c>
      <c r="M163" s="39" t="s">
        <v>958</v>
      </c>
      <c r="N163" s="24"/>
      <c r="O163" s="87"/>
      <c r="P163" s="87">
        <v>1</v>
      </c>
      <c r="Q163" s="87"/>
      <c r="R163" s="36" t="s">
        <v>393</v>
      </c>
      <c r="S163" s="24"/>
      <c r="T163" s="60" t="s">
        <v>1318</v>
      </c>
    </row>
    <row r="164" spans="1:20" ht="12.75" customHeight="1">
      <c r="A164" s="89">
        <v>162</v>
      </c>
      <c r="B164" s="23" t="s">
        <v>478</v>
      </c>
      <c r="C164" s="23" t="str">
        <f>Table6[[#This Row],[Band Combination]]&amp;" "&amp;Table6[[#This Row],[RAN4
Release]]</f>
        <v>CA_12A-30A-66A-66A Rel-14</v>
      </c>
      <c r="D164" s="38" t="s">
        <v>272</v>
      </c>
      <c r="E164" s="39" t="s">
        <v>484</v>
      </c>
      <c r="F164" s="39" t="str">
        <f>Table6[[#This Row],[Band Combination]]&amp;" "&amp;Table6[[#This Row],[RAN4
Release]]</f>
        <v>CA_12A-30A-66A-66A Rel-14</v>
      </c>
      <c r="G164" s="89" t="s">
        <v>992</v>
      </c>
      <c r="H164" s="94">
        <v>12</v>
      </c>
      <c r="I164" s="94">
        <v>30</v>
      </c>
      <c r="J164" s="94">
        <v>66</v>
      </c>
      <c r="K164" s="94">
        <v>66</v>
      </c>
      <c r="L164" s="94" t="s">
        <v>373</v>
      </c>
      <c r="M164" s="39" t="s">
        <v>948</v>
      </c>
      <c r="N164" s="87">
        <v>0.90140374000000001</v>
      </c>
      <c r="O164" s="87">
        <v>0.90140374000000001</v>
      </c>
      <c r="P164" s="87">
        <v>0.90140374000000001</v>
      </c>
      <c r="Q164" s="87">
        <v>0.90100000000000002</v>
      </c>
      <c r="R164" s="36" t="s">
        <v>393</v>
      </c>
      <c r="S164" s="24"/>
      <c r="T164" s="60" t="s">
        <v>1318</v>
      </c>
    </row>
    <row r="165" spans="1:20" ht="12.75" customHeight="1">
      <c r="A165" s="89">
        <v>163</v>
      </c>
      <c r="B165" s="23" t="s">
        <v>478</v>
      </c>
      <c r="C165" s="23" t="str">
        <f>Table6[[#This Row],[Band Combination]]&amp;" "&amp;Table6[[#This Row],[RAN4
Release]]</f>
        <v>CA_14A-30A-66A-66A Rel-15</v>
      </c>
      <c r="D165" s="38" t="s">
        <v>273</v>
      </c>
      <c r="E165" s="39" t="s">
        <v>450</v>
      </c>
      <c r="F165" s="39" t="str">
        <f>Table6[[#This Row],[Band Combination]]&amp;" "&amp;Table6[[#This Row],[RAN4
Release]]</f>
        <v>CA_14A-30A-66A-66A Rel-15</v>
      </c>
      <c r="G165" s="89" t="s">
        <v>992</v>
      </c>
      <c r="H165" s="94">
        <v>14</v>
      </c>
      <c r="I165" s="94">
        <v>30</v>
      </c>
      <c r="J165" s="94">
        <v>66</v>
      </c>
      <c r="K165" s="94">
        <v>66</v>
      </c>
      <c r="L165" s="94" t="s">
        <v>373</v>
      </c>
      <c r="M165" s="39" t="s">
        <v>966</v>
      </c>
      <c r="N165" s="24"/>
      <c r="O165" s="87"/>
      <c r="P165" s="87">
        <v>1</v>
      </c>
      <c r="Q165" s="87"/>
      <c r="R165" s="36" t="s">
        <v>393</v>
      </c>
      <c r="S165" s="24"/>
      <c r="T165" s="60" t="s">
        <v>1318</v>
      </c>
    </row>
    <row r="166" spans="1:20" ht="12.75" customHeight="1">
      <c r="A166" s="89">
        <v>164</v>
      </c>
      <c r="B166" s="23" t="s">
        <v>478</v>
      </c>
      <c r="C166" s="23" t="str">
        <f>Table6[[#This Row],[Band Combination]]&amp;" "&amp;Table6[[#This Row],[RAN4
Release]]</f>
        <v>CA_29A-30A-66A-66A Rel-15</v>
      </c>
      <c r="D166" s="38" t="s">
        <v>275</v>
      </c>
      <c r="E166" s="39" t="s">
        <v>450</v>
      </c>
      <c r="F166" s="39" t="str">
        <f>Table6[[#This Row],[Band Combination]]&amp;" "&amp;Table6[[#This Row],[RAN4
Release]]</f>
        <v>CA_29A-30A-66A-66A Rel-15</v>
      </c>
      <c r="G166" s="89" t="s">
        <v>992</v>
      </c>
      <c r="H166" s="94">
        <v>29</v>
      </c>
      <c r="I166" s="94">
        <v>30</v>
      </c>
      <c r="J166" s="94">
        <v>66</v>
      </c>
      <c r="K166" s="94">
        <v>66</v>
      </c>
      <c r="L166" s="94" t="s">
        <v>373</v>
      </c>
      <c r="M166" s="39" t="s">
        <v>1077</v>
      </c>
      <c r="N166" s="105">
        <v>1</v>
      </c>
      <c r="O166" s="87">
        <v>0</v>
      </c>
      <c r="P166" s="87">
        <v>0</v>
      </c>
      <c r="Q166" s="87">
        <v>0</v>
      </c>
      <c r="R166" s="36" t="s">
        <v>393</v>
      </c>
      <c r="S166" s="24"/>
      <c r="T166" s="60" t="s">
        <v>1318</v>
      </c>
    </row>
    <row r="167" spans="1:20" ht="12.75" customHeight="1">
      <c r="A167" s="89">
        <v>165</v>
      </c>
      <c r="B167" s="23" t="s">
        <v>478</v>
      </c>
      <c r="C167" s="23" t="str">
        <f>Table6[[#This Row],[Band Combination]]&amp;" "&amp;Table6[[#This Row],[RAN4
Release]]</f>
        <v>CA_42A-42D Rel-13</v>
      </c>
      <c r="D167" s="38" t="s">
        <v>276</v>
      </c>
      <c r="E167" s="39" t="s">
        <v>483</v>
      </c>
      <c r="F167" s="39" t="str">
        <f>Table6[[#This Row],[Band Combination]]&amp;" "&amp;Table6[[#This Row],[RAN4
Release]]</f>
        <v>CA_42A-42D Rel-13</v>
      </c>
      <c r="G167" s="89" t="s">
        <v>991</v>
      </c>
      <c r="H167" s="94">
        <v>42</v>
      </c>
      <c r="I167" s="94">
        <v>42</v>
      </c>
      <c r="J167" s="94" t="s">
        <v>373</v>
      </c>
      <c r="K167" s="94" t="s">
        <v>373</v>
      </c>
      <c r="L167" s="94" t="s">
        <v>373</v>
      </c>
      <c r="M167" s="39" t="s">
        <v>948</v>
      </c>
      <c r="N167" s="87">
        <v>0.86827704999999999</v>
      </c>
      <c r="O167" s="87">
        <v>0.86827704999999999</v>
      </c>
      <c r="P167" s="87">
        <v>0.86827704999999999</v>
      </c>
      <c r="Q167" s="87">
        <v>0.87</v>
      </c>
      <c r="R167" s="36" t="s">
        <v>459</v>
      </c>
      <c r="S167" s="24"/>
      <c r="T167" s="60" t="s">
        <v>1318</v>
      </c>
    </row>
    <row r="168" spans="1:20" ht="12.75" customHeight="1">
      <c r="A168" s="89">
        <v>166</v>
      </c>
      <c r="B168" s="23" t="s">
        <v>478</v>
      </c>
      <c r="C168" s="23" t="str">
        <f>Table6[[#This Row],[Band Combination]]&amp;" "&amp;Table6[[#This Row],[RAN4
Release]]</f>
        <v>CA_42C-42C Rel-13</v>
      </c>
      <c r="D168" s="38" t="s">
        <v>277</v>
      </c>
      <c r="E168" s="39" t="s">
        <v>483</v>
      </c>
      <c r="F168" s="39" t="str">
        <f>Table6[[#This Row],[Band Combination]]&amp;" "&amp;Table6[[#This Row],[RAN4
Release]]</f>
        <v>CA_42C-42C Rel-13</v>
      </c>
      <c r="G168" s="89" t="s">
        <v>991</v>
      </c>
      <c r="H168" s="94">
        <v>42</v>
      </c>
      <c r="I168" s="94">
        <v>42</v>
      </c>
      <c r="J168" s="94" t="s">
        <v>373</v>
      </c>
      <c r="K168" s="94" t="s">
        <v>373</v>
      </c>
      <c r="L168" s="94" t="s">
        <v>373</v>
      </c>
      <c r="M168" s="39" t="s">
        <v>948</v>
      </c>
      <c r="N168" s="87">
        <v>0.86827704999999999</v>
      </c>
      <c r="O168" s="87">
        <v>0.86827704999999999</v>
      </c>
      <c r="P168" s="87">
        <v>0.86827704999999999</v>
      </c>
      <c r="Q168" s="87">
        <v>0.87</v>
      </c>
      <c r="R168" s="36" t="s">
        <v>459</v>
      </c>
      <c r="S168" s="24"/>
      <c r="T168" s="60" t="s">
        <v>1318</v>
      </c>
    </row>
    <row r="169" spans="1:20" ht="12.75" customHeight="1">
      <c r="A169" s="89">
        <v>167</v>
      </c>
      <c r="B169" s="23" t="s">
        <v>478</v>
      </c>
      <c r="C169" s="23" t="str">
        <f>Table6[[#This Row],[Band Combination]]&amp;" "&amp;Table6[[#This Row],[RAN4
Release]]</f>
        <v>CA_42E Rel-13</v>
      </c>
      <c r="D169" s="38" t="s">
        <v>278</v>
      </c>
      <c r="E169" s="39" t="s">
        <v>483</v>
      </c>
      <c r="F169" s="39" t="str">
        <f>Table6[[#This Row],[Band Combination]]&amp;" "&amp;Table6[[#This Row],[RAN4
Release]]</f>
        <v>CA_42E Rel-13</v>
      </c>
      <c r="G169" s="89" t="s">
        <v>992</v>
      </c>
      <c r="H169" s="94">
        <v>42</v>
      </c>
      <c r="I169" s="94" t="s">
        <v>373</v>
      </c>
      <c r="J169" s="94" t="s">
        <v>373</v>
      </c>
      <c r="K169" s="94" t="s">
        <v>373</v>
      </c>
      <c r="L169" s="94" t="s">
        <v>373</v>
      </c>
      <c r="M169" s="39" t="s">
        <v>961</v>
      </c>
      <c r="N169" s="24"/>
      <c r="O169" s="87"/>
      <c r="P169" s="87">
        <v>1</v>
      </c>
      <c r="Q169" s="87"/>
      <c r="R169" s="36" t="s">
        <v>460</v>
      </c>
      <c r="S169" s="24"/>
      <c r="T169" s="60" t="s">
        <v>1318</v>
      </c>
    </row>
    <row r="170" spans="1:20" ht="37.5">
      <c r="A170" s="89">
        <v>168</v>
      </c>
      <c r="B170" s="23" t="s">
        <v>478</v>
      </c>
      <c r="C170" s="23" t="str">
        <f>Table6[[#This Row],[Band Combination]]&amp;" "&amp;Table6[[#This Row],[RAN4
Release]]</f>
        <v>CA_48A-48C-66A Rel-14</v>
      </c>
      <c r="D170" s="38" t="s">
        <v>281</v>
      </c>
      <c r="E170" s="39" t="s">
        <v>484</v>
      </c>
      <c r="F170" s="39" t="str">
        <f>Table6[[#This Row],[Band Combination]]&amp;" "&amp;Table6[[#This Row],[RAN4
Release]]</f>
        <v>CA_48A-48C-66A Rel-14</v>
      </c>
      <c r="G170" s="89" t="s">
        <v>991</v>
      </c>
      <c r="H170" s="94">
        <v>48</v>
      </c>
      <c r="I170" s="94">
        <v>48</v>
      </c>
      <c r="J170" s="94">
        <v>66</v>
      </c>
      <c r="K170" s="94" t="s">
        <v>373</v>
      </c>
      <c r="L170" s="94" t="s">
        <v>373</v>
      </c>
      <c r="M170" s="39" t="s">
        <v>948</v>
      </c>
      <c r="N170" s="87">
        <v>0</v>
      </c>
      <c r="O170" s="87">
        <v>0</v>
      </c>
      <c r="P170" s="87">
        <v>0</v>
      </c>
      <c r="Q170" s="87">
        <v>0</v>
      </c>
      <c r="R170" s="36" t="s">
        <v>393</v>
      </c>
      <c r="S170" s="24"/>
      <c r="T170" s="60" t="s">
        <v>1330</v>
      </c>
    </row>
    <row r="171" spans="1:20" ht="37.5">
      <c r="A171" s="89">
        <v>169</v>
      </c>
      <c r="B171" s="23" t="s">
        <v>478</v>
      </c>
      <c r="C171" s="23" t="str">
        <f>Table6[[#This Row],[Band Combination]]&amp;" "&amp;Table6[[#This Row],[RAN4
Release]]</f>
        <v>CA_48C-66C Rel-15</v>
      </c>
      <c r="D171" s="38" t="s">
        <v>282</v>
      </c>
      <c r="E171" s="39" t="s">
        <v>450</v>
      </c>
      <c r="F171" s="39" t="str">
        <f>Table6[[#This Row],[Band Combination]]&amp;" "&amp;Table6[[#This Row],[RAN4
Release]]</f>
        <v>CA_48C-66C Rel-15</v>
      </c>
      <c r="G171" s="89" t="s">
        <v>991</v>
      </c>
      <c r="H171" s="94">
        <v>48</v>
      </c>
      <c r="I171" s="94">
        <v>66</v>
      </c>
      <c r="J171" s="94" t="s">
        <v>373</v>
      </c>
      <c r="K171" s="94" t="s">
        <v>373</v>
      </c>
      <c r="L171" s="94" t="s">
        <v>373</v>
      </c>
      <c r="M171" s="39" t="s">
        <v>948</v>
      </c>
      <c r="N171" s="87">
        <v>0</v>
      </c>
      <c r="O171" s="87">
        <v>0</v>
      </c>
      <c r="P171" s="87">
        <v>0</v>
      </c>
      <c r="Q171" s="87">
        <v>0</v>
      </c>
      <c r="R171" s="36" t="s">
        <v>393</v>
      </c>
      <c r="S171" s="24"/>
      <c r="T171" s="60" t="s">
        <v>1330</v>
      </c>
    </row>
    <row r="172" spans="1:20" ht="37.5">
      <c r="A172" s="89">
        <v>170</v>
      </c>
      <c r="B172" s="23" t="s">
        <v>478</v>
      </c>
      <c r="C172" s="23" t="str">
        <f>Table6[[#This Row],[Band Combination]]&amp;" "&amp;Table6[[#This Row],[RAN4
Release]]</f>
        <v>CA_48D-66A Rel-14</v>
      </c>
      <c r="D172" s="38" t="s">
        <v>280</v>
      </c>
      <c r="E172" s="39" t="s">
        <v>484</v>
      </c>
      <c r="F172" s="39" t="str">
        <f>Table6[[#This Row],[Band Combination]]&amp;" "&amp;Table6[[#This Row],[RAN4
Release]]</f>
        <v>CA_48D-66A Rel-14</v>
      </c>
      <c r="G172" s="89" t="s">
        <v>991</v>
      </c>
      <c r="H172" s="94">
        <v>48</v>
      </c>
      <c r="I172" s="94">
        <v>66</v>
      </c>
      <c r="J172" s="94" t="s">
        <v>373</v>
      </c>
      <c r="K172" s="94" t="s">
        <v>373</v>
      </c>
      <c r="L172" s="94" t="s">
        <v>373</v>
      </c>
      <c r="M172" s="39" t="s">
        <v>948</v>
      </c>
      <c r="N172" s="87">
        <v>0</v>
      </c>
      <c r="O172" s="87">
        <v>0</v>
      </c>
      <c r="P172" s="87">
        <v>0</v>
      </c>
      <c r="Q172" s="87">
        <v>0</v>
      </c>
      <c r="R172" s="36" t="s">
        <v>393</v>
      </c>
      <c r="S172" s="24"/>
      <c r="T172" s="60" t="s">
        <v>1330</v>
      </c>
    </row>
    <row r="173" spans="1:20" ht="37.5">
      <c r="A173" s="89">
        <v>171</v>
      </c>
      <c r="B173" s="23" t="s">
        <v>478</v>
      </c>
      <c r="C173" s="23" t="str">
        <f>Table6[[#This Row],[Band Combination]]&amp;" "&amp;Table6[[#This Row],[RAN4
Release]]</f>
        <v>CA_48E Rel-14</v>
      </c>
      <c r="D173" s="38" t="s">
        <v>279</v>
      </c>
      <c r="E173" s="39" t="s">
        <v>484</v>
      </c>
      <c r="F173" s="39" t="str">
        <f>Table6[[#This Row],[Band Combination]]&amp;" "&amp;Table6[[#This Row],[RAN4
Release]]</f>
        <v>CA_48E Rel-14</v>
      </c>
      <c r="G173" s="89" t="s">
        <v>991</v>
      </c>
      <c r="H173" s="94">
        <v>48</v>
      </c>
      <c r="I173" s="94" t="s">
        <v>373</v>
      </c>
      <c r="J173" s="94" t="s">
        <v>373</v>
      </c>
      <c r="K173" s="94" t="s">
        <v>373</v>
      </c>
      <c r="L173" s="94" t="s">
        <v>373</v>
      </c>
      <c r="M173" s="39" t="s">
        <v>948</v>
      </c>
      <c r="N173" s="87">
        <v>0</v>
      </c>
      <c r="O173" s="87">
        <v>0</v>
      </c>
      <c r="P173" s="87">
        <v>0</v>
      </c>
      <c r="Q173" s="87">
        <v>0</v>
      </c>
      <c r="R173" s="36" t="s">
        <v>460</v>
      </c>
      <c r="S173" s="24"/>
      <c r="T173" s="60" t="s">
        <v>1330</v>
      </c>
    </row>
    <row r="174" spans="1:20" ht="12.75" customHeight="1">
      <c r="A174" s="89">
        <v>172</v>
      </c>
      <c r="B174" s="26" t="s">
        <v>479</v>
      </c>
      <c r="C174" s="26" t="str">
        <f>Table6[[#This Row],[Band Combination]]&amp;" "&amp;Table6[[#This Row],[RAN4
Release]]</f>
        <v>CA_2A-2A-5A-30A-66A Rel-14</v>
      </c>
      <c r="D174" s="58" t="s">
        <v>517</v>
      </c>
      <c r="E174" s="34" t="s">
        <v>484</v>
      </c>
      <c r="F174" s="34" t="str">
        <f>Table6[[#This Row],[Band Combination]]&amp;" "&amp;Table6[[#This Row],[RAN4
Release]]</f>
        <v>CA_2A-2A-5A-30A-66A Rel-14</v>
      </c>
      <c r="G174" s="89" t="s">
        <v>992</v>
      </c>
      <c r="H174" s="95">
        <v>2</v>
      </c>
      <c r="I174" s="95">
        <v>2</v>
      </c>
      <c r="J174" s="95">
        <v>5</v>
      </c>
      <c r="K174" s="95">
        <v>30</v>
      </c>
      <c r="L174" s="95">
        <v>66</v>
      </c>
      <c r="M174" s="34" t="s">
        <v>1077</v>
      </c>
      <c r="N174" s="86">
        <v>0.85695186999999995</v>
      </c>
      <c r="O174" s="86">
        <v>0.85695186999999995</v>
      </c>
      <c r="P174" s="86">
        <v>0.85695186999999995</v>
      </c>
      <c r="Q174" s="86">
        <v>0.85699999999999998</v>
      </c>
      <c r="R174" s="60" t="s">
        <v>393</v>
      </c>
      <c r="S174" s="29"/>
      <c r="T174" s="60" t="s">
        <v>1318</v>
      </c>
    </row>
    <row r="175" spans="1:20" ht="12.75" customHeight="1">
      <c r="A175" s="89">
        <v>173</v>
      </c>
      <c r="B175" s="26" t="s">
        <v>479</v>
      </c>
      <c r="C175" s="26" t="str">
        <f>Table6[[#This Row],[Band Combination]]&amp;" "&amp;Table6[[#This Row],[RAN4
Release]]</f>
        <v>CA_2A-2A-5A-66A-66A Rel-14</v>
      </c>
      <c r="D175" s="58" t="s">
        <v>518</v>
      </c>
      <c r="E175" s="34" t="s">
        <v>484</v>
      </c>
      <c r="F175" s="34" t="str">
        <f>Table6[[#This Row],[Band Combination]]&amp;" "&amp;Table6[[#This Row],[RAN4
Release]]</f>
        <v>CA_2A-2A-5A-66A-66A Rel-14</v>
      </c>
      <c r="G175" s="89" t="s">
        <v>992</v>
      </c>
      <c r="H175" s="95">
        <v>2</v>
      </c>
      <c r="I175" s="95">
        <v>2</v>
      </c>
      <c r="J175" s="95">
        <v>5</v>
      </c>
      <c r="K175" s="95">
        <v>66</v>
      </c>
      <c r="L175" s="95">
        <v>66</v>
      </c>
      <c r="M175" s="34" t="s">
        <v>1077</v>
      </c>
      <c r="N175" s="86">
        <v>0.85695186999999995</v>
      </c>
      <c r="O175" s="86">
        <v>0.86148007999999998</v>
      </c>
      <c r="P175" s="86">
        <v>0.86148007999999998</v>
      </c>
      <c r="Q175" s="86">
        <v>0.85699999999999998</v>
      </c>
      <c r="R175" s="60" t="s">
        <v>393</v>
      </c>
      <c r="S175" s="29"/>
      <c r="T175" s="60" t="s">
        <v>1318</v>
      </c>
    </row>
    <row r="176" spans="1:20" ht="12.75" customHeight="1">
      <c r="A176" s="89">
        <v>174</v>
      </c>
      <c r="B176" s="26" t="s">
        <v>479</v>
      </c>
      <c r="C176" s="26" t="str">
        <f>Table6[[#This Row],[Band Combination]]&amp;" "&amp;Table6[[#This Row],[RAN4
Release]]</f>
        <v>CA_2A-2A-12A-30A-66A Rel-14</v>
      </c>
      <c r="D176" s="58" t="s">
        <v>519</v>
      </c>
      <c r="E176" s="34" t="s">
        <v>484</v>
      </c>
      <c r="F176" s="34" t="str">
        <f>Table6[[#This Row],[Band Combination]]&amp;" "&amp;Table6[[#This Row],[RAN4
Release]]</f>
        <v>CA_2A-2A-12A-30A-66A Rel-14</v>
      </c>
      <c r="G176" s="89" t="s">
        <v>992</v>
      </c>
      <c r="H176" s="95">
        <v>2</v>
      </c>
      <c r="I176" s="95">
        <v>2</v>
      </c>
      <c r="J176" s="95">
        <v>12</v>
      </c>
      <c r="K176" s="95">
        <v>30</v>
      </c>
      <c r="L176" s="95">
        <v>66</v>
      </c>
      <c r="M176" s="34" t="s">
        <v>1077</v>
      </c>
      <c r="N176" s="86">
        <v>0.85695186999999995</v>
      </c>
      <c r="O176" s="86">
        <v>0.86148007999999998</v>
      </c>
      <c r="P176" s="86">
        <v>0.86148007999999998</v>
      </c>
      <c r="Q176" s="86">
        <v>0.85699999999999998</v>
      </c>
      <c r="R176" s="60" t="s">
        <v>393</v>
      </c>
      <c r="S176" s="29"/>
      <c r="T176" s="60" t="s">
        <v>1318</v>
      </c>
    </row>
    <row r="177" spans="1:23" ht="37.5">
      <c r="A177" s="89">
        <v>175</v>
      </c>
      <c r="B177" s="26" t="s">
        <v>479</v>
      </c>
      <c r="C177" s="26" t="str">
        <f>Table6[[#This Row],[Band Combination]]&amp;" "&amp;Table6[[#This Row],[RAN4
Release]]</f>
        <v>CA_2A-2A-12A-66A-66A Rel-15</v>
      </c>
      <c r="D177" s="58" t="s">
        <v>296</v>
      </c>
      <c r="E177" s="34" t="s">
        <v>450</v>
      </c>
      <c r="F177" s="34" t="str">
        <f>Table6[[#This Row],[Band Combination]]&amp;" "&amp;Table6[[#This Row],[RAN4
Release]]</f>
        <v>CA_2A-2A-12A-66A-66A Rel-15</v>
      </c>
      <c r="G177" s="89" t="s">
        <v>992</v>
      </c>
      <c r="H177" s="95">
        <v>2</v>
      </c>
      <c r="I177" s="95">
        <v>2</v>
      </c>
      <c r="J177" s="95">
        <v>12</v>
      </c>
      <c r="K177" s="95">
        <v>66</v>
      </c>
      <c r="L177" s="95">
        <v>66</v>
      </c>
      <c r="M177" s="34" t="s">
        <v>948</v>
      </c>
      <c r="N177" s="86">
        <v>0</v>
      </c>
      <c r="O177" s="86">
        <v>0</v>
      </c>
      <c r="P177" s="86">
        <v>0</v>
      </c>
      <c r="Q177" s="86">
        <v>0</v>
      </c>
      <c r="R177" s="60" t="s">
        <v>393</v>
      </c>
      <c r="S177" s="29"/>
      <c r="T177" s="60" t="s">
        <v>1330</v>
      </c>
    </row>
    <row r="178" spans="1:23" ht="12.75" customHeight="1">
      <c r="A178" s="89">
        <v>176</v>
      </c>
      <c r="B178" s="26" t="s">
        <v>479</v>
      </c>
      <c r="C178" s="26" t="str">
        <f>Table6[[#This Row],[Band Combination]]&amp;" "&amp;Table6[[#This Row],[RAN4
Release]]</f>
        <v>CA_2A-2A-14A-30A-66A Rel-15</v>
      </c>
      <c r="D178" s="58" t="s">
        <v>288</v>
      </c>
      <c r="E178" s="34" t="s">
        <v>450</v>
      </c>
      <c r="F178" s="34" t="str">
        <f>Table6[[#This Row],[Band Combination]]&amp;" "&amp;Table6[[#This Row],[RAN4
Release]]</f>
        <v>CA_2A-2A-14A-30A-66A Rel-15</v>
      </c>
      <c r="G178" s="89" t="s">
        <v>992</v>
      </c>
      <c r="H178" s="95">
        <v>2</v>
      </c>
      <c r="I178" s="95">
        <v>2</v>
      </c>
      <c r="J178" s="95">
        <v>14</v>
      </c>
      <c r="K178" s="95">
        <v>30</v>
      </c>
      <c r="L178" s="95">
        <v>66</v>
      </c>
      <c r="M178" s="34" t="s">
        <v>965</v>
      </c>
      <c r="N178" s="29"/>
      <c r="O178" s="86"/>
      <c r="P178" s="86">
        <v>1</v>
      </c>
      <c r="Q178" s="86"/>
      <c r="R178" s="60" t="s">
        <v>393</v>
      </c>
      <c r="S178" s="29"/>
      <c r="T178" s="60" t="s">
        <v>1318</v>
      </c>
    </row>
    <row r="179" spans="1:23" ht="12.75" customHeight="1">
      <c r="A179" s="89">
        <v>177</v>
      </c>
      <c r="B179" s="26" t="s">
        <v>479</v>
      </c>
      <c r="C179" s="26" t="str">
        <f>Table6[[#This Row],[Band Combination]]&amp;" "&amp;Table6[[#This Row],[RAN4
Release]]</f>
        <v>CA_2A-2A-14A-66A-66A Rel-15</v>
      </c>
      <c r="D179" s="58" t="s">
        <v>520</v>
      </c>
      <c r="E179" s="34" t="s">
        <v>450</v>
      </c>
      <c r="F179" s="34" t="str">
        <f>Table6[[#This Row],[Band Combination]]&amp;" "&amp;Table6[[#This Row],[RAN4
Release]]</f>
        <v>CA_2A-2A-14A-66A-66A Rel-15</v>
      </c>
      <c r="G179" s="89" t="s">
        <v>992</v>
      </c>
      <c r="H179" s="95">
        <v>2</v>
      </c>
      <c r="I179" s="95">
        <v>2</v>
      </c>
      <c r="J179" s="95">
        <v>14</v>
      </c>
      <c r="K179" s="95">
        <v>66</v>
      </c>
      <c r="L179" s="95">
        <v>66</v>
      </c>
      <c r="M179" s="34" t="s">
        <v>965</v>
      </c>
      <c r="N179" s="29"/>
      <c r="O179" s="86"/>
      <c r="P179" s="86"/>
      <c r="Q179" s="86">
        <v>1</v>
      </c>
      <c r="R179" s="60" t="s">
        <v>393</v>
      </c>
      <c r="S179" s="29"/>
      <c r="T179" s="60" t="s">
        <v>1318</v>
      </c>
    </row>
    <row r="180" spans="1:23" ht="37.5">
      <c r="A180" s="89">
        <v>178</v>
      </c>
      <c r="B180" s="26" t="s">
        <v>479</v>
      </c>
      <c r="C180" s="26" t="str">
        <f>Table6[[#This Row],[Band Combination]]&amp;" "&amp;Table6[[#This Row],[RAN4
Release]]</f>
        <v>CA_2A-5A-30A-66A-66A Rel-14</v>
      </c>
      <c r="D180" s="58" t="s">
        <v>297</v>
      </c>
      <c r="E180" s="34" t="s">
        <v>484</v>
      </c>
      <c r="F180" s="34" t="str">
        <f>Table6[[#This Row],[Band Combination]]&amp;" "&amp;Table6[[#This Row],[RAN4
Release]]</f>
        <v>CA_2A-5A-30A-66A-66A Rel-14</v>
      </c>
      <c r="G180" s="89" t="s">
        <v>992</v>
      </c>
      <c r="H180" s="95">
        <v>2</v>
      </c>
      <c r="I180" s="95">
        <v>5</v>
      </c>
      <c r="J180" s="95">
        <v>30</v>
      </c>
      <c r="K180" s="95">
        <v>66</v>
      </c>
      <c r="L180" s="95">
        <v>66</v>
      </c>
      <c r="M180" s="34" t="s">
        <v>948</v>
      </c>
      <c r="N180" s="86">
        <v>0</v>
      </c>
      <c r="O180" s="86">
        <v>0</v>
      </c>
      <c r="P180" s="86">
        <v>0</v>
      </c>
      <c r="Q180" s="86">
        <v>0</v>
      </c>
      <c r="R180" s="60" t="s">
        <v>393</v>
      </c>
      <c r="S180" s="29"/>
      <c r="T180" s="60" t="s">
        <v>1330</v>
      </c>
    </row>
    <row r="181" spans="1:23" ht="12.75" customHeight="1">
      <c r="A181" s="89">
        <v>179</v>
      </c>
      <c r="B181" s="26" t="s">
        <v>479</v>
      </c>
      <c r="C181" s="26" t="str">
        <f>Table6[[#This Row],[Band Combination]]&amp;" "&amp;Table6[[#This Row],[RAN4
Release]]</f>
        <v>CA_2A-5B-30A-66A Rel-14</v>
      </c>
      <c r="D181" s="58" t="s">
        <v>521</v>
      </c>
      <c r="E181" s="34" t="s">
        <v>484</v>
      </c>
      <c r="F181" s="34" t="str">
        <f>Table6[[#This Row],[Band Combination]]&amp;" "&amp;Table6[[#This Row],[RAN4
Release]]</f>
        <v>CA_2A-5B-30A-66A Rel-14</v>
      </c>
      <c r="G181" s="89" t="s">
        <v>992</v>
      </c>
      <c r="H181" s="95">
        <v>2</v>
      </c>
      <c r="I181" s="95">
        <v>5</v>
      </c>
      <c r="J181" s="95">
        <v>30</v>
      </c>
      <c r="K181" s="95">
        <v>66</v>
      </c>
      <c r="L181" s="95" t="s">
        <v>373</v>
      </c>
      <c r="M181" s="34" t="s">
        <v>965</v>
      </c>
      <c r="N181" s="29"/>
      <c r="O181" s="86"/>
      <c r="P181" s="86"/>
      <c r="Q181" s="86">
        <v>1</v>
      </c>
      <c r="R181" s="60" t="s">
        <v>393</v>
      </c>
      <c r="S181" s="29"/>
      <c r="T181" s="60" t="s">
        <v>1318</v>
      </c>
    </row>
    <row r="182" spans="1:23" ht="12.75" customHeight="1">
      <c r="A182" s="89">
        <v>180</v>
      </c>
      <c r="B182" s="26" t="s">
        <v>479</v>
      </c>
      <c r="C182" s="26" t="str">
        <f>Table6[[#This Row],[Band Combination]]&amp;" "&amp;Table6[[#This Row],[RAN4
Release]]</f>
        <v>CA_2A-5B-66A-66A Rel-15</v>
      </c>
      <c r="D182" s="58" t="s">
        <v>522</v>
      </c>
      <c r="E182" s="34" t="s">
        <v>450</v>
      </c>
      <c r="F182" s="34" t="str">
        <f>Table6[[#This Row],[Band Combination]]&amp;" "&amp;Table6[[#This Row],[RAN4
Release]]</f>
        <v>CA_2A-5B-66A-66A Rel-15</v>
      </c>
      <c r="G182" s="89" t="s">
        <v>992</v>
      </c>
      <c r="H182" s="95">
        <v>2</v>
      </c>
      <c r="I182" s="95">
        <v>5</v>
      </c>
      <c r="J182" s="95">
        <v>66</v>
      </c>
      <c r="K182" s="95">
        <v>66</v>
      </c>
      <c r="L182" s="95" t="s">
        <v>373</v>
      </c>
      <c r="M182" s="34" t="s">
        <v>965</v>
      </c>
      <c r="N182" s="29"/>
      <c r="O182" s="86"/>
      <c r="P182" s="86"/>
      <c r="Q182" s="86">
        <v>1</v>
      </c>
      <c r="R182" s="60" t="s">
        <v>393</v>
      </c>
      <c r="S182" s="29"/>
      <c r="T182" s="60" t="s">
        <v>1318</v>
      </c>
    </row>
    <row r="183" spans="1:23" ht="12.75" customHeight="1">
      <c r="A183" s="89">
        <v>181</v>
      </c>
      <c r="B183" s="26" t="s">
        <v>479</v>
      </c>
      <c r="C183" s="26" t="str">
        <f>Table6[[#This Row],[Band Combination]]&amp;" "&amp;Table6[[#This Row],[RAN4
Release]]</f>
        <v>CA_2A-12A-30A-66A-66A Rel-15</v>
      </c>
      <c r="D183" s="58" t="s">
        <v>292</v>
      </c>
      <c r="E183" s="34" t="s">
        <v>450</v>
      </c>
      <c r="F183" s="34" t="str">
        <f>Table6[[#This Row],[Band Combination]]&amp;" "&amp;Table6[[#This Row],[RAN4
Release]]</f>
        <v>CA_2A-12A-30A-66A-66A Rel-15</v>
      </c>
      <c r="G183" s="89" t="s">
        <v>992</v>
      </c>
      <c r="H183" s="95">
        <v>2</v>
      </c>
      <c r="I183" s="95">
        <v>12</v>
      </c>
      <c r="J183" s="95">
        <v>30</v>
      </c>
      <c r="K183" s="95">
        <v>66</v>
      </c>
      <c r="L183" s="95">
        <v>66</v>
      </c>
      <c r="M183" s="34" t="s">
        <v>965</v>
      </c>
      <c r="N183" s="29"/>
      <c r="O183" s="86"/>
      <c r="P183" s="86">
        <v>1</v>
      </c>
      <c r="Q183" s="86"/>
      <c r="R183" s="60" t="s">
        <v>393</v>
      </c>
      <c r="S183" s="29"/>
      <c r="T183" s="60" t="s">
        <v>1318</v>
      </c>
    </row>
    <row r="184" spans="1:23" ht="25">
      <c r="A184" s="89">
        <v>182</v>
      </c>
      <c r="B184" s="26" t="s">
        <v>479</v>
      </c>
      <c r="C184" s="26" t="str">
        <f>Table6[[#This Row],[Band Combination]]&amp;" "&amp;Table6[[#This Row],[RAN4
Release]]</f>
        <v>CA_2A-14A-30A-66A-66A Rel-15</v>
      </c>
      <c r="D184" s="58" t="s">
        <v>293</v>
      </c>
      <c r="E184" s="34" t="s">
        <v>450</v>
      </c>
      <c r="F184" s="34" t="str">
        <f>Table6[[#This Row],[Band Combination]]&amp;" "&amp;Table6[[#This Row],[RAN4
Release]]</f>
        <v>CA_2A-14A-30A-66A-66A Rel-15</v>
      </c>
      <c r="G184" s="89" t="s">
        <v>992</v>
      </c>
      <c r="H184" s="95">
        <v>2</v>
      </c>
      <c r="I184" s="95">
        <v>14</v>
      </c>
      <c r="J184" s="95">
        <v>30</v>
      </c>
      <c r="K184" s="95">
        <v>66</v>
      </c>
      <c r="L184" s="95">
        <v>66</v>
      </c>
      <c r="M184" s="34" t="s">
        <v>965</v>
      </c>
      <c r="N184" s="29"/>
      <c r="O184" s="86"/>
      <c r="P184" s="86">
        <v>1</v>
      </c>
      <c r="Q184" s="86"/>
      <c r="R184" s="60" t="s">
        <v>393</v>
      </c>
      <c r="S184" s="29"/>
      <c r="T184" s="60" t="s">
        <v>1318</v>
      </c>
    </row>
    <row r="185" spans="1:23" ht="37.5">
      <c r="A185" s="89">
        <v>183</v>
      </c>
      <c r="B185" s="26" t="s">
        <v>479</v>
      </c>
      <c r="C185" s="26" t="str">
        <f>Table6[[#This Row],[Band Combination]]&amp;" "&amp;Table6[[#This Row],[RAN4
Release]]</f>
        <v>CA_2A-14A-66A-66A-66A Rel-15</v>
      </c>
      <c r="D185" s="58" t="s">
        <v>294</v>
      </c>
      <c r="E185" s="34" t="s">
        <v>450</v>
      </c>
      <c r="F185" s="34" t="str">
        <f>Table6[[#This Row],[Band Combination]]&amp;" "&amp;Table6[[#This Row],[RAN4
Release]]</f>
        <v>CA_2A-14A-66A-66A-66A Rel-15</v>
      </c>
      <c r="G185" s="89" t="s">
        <v>992</v>
      </c>
      <c r="H185" s="95">
        <v>2</v>
      </c>
      <c r="I185" s="95">
        <v>14</v>
      </c>
      <c r="J185" s="95">
        <v>66</v>
      </c>
      <c r="K185" s="95">
        <v>66</v>
      </c>
      <c r="L185" s="95">
        <v>66</v>
      </c>
      <c r="M185" s="34" t="s">
        <v>1227</v>
      </c>
      <c r="N185" s="86">
        <v>0</v>
      </c>
      <c r="O185" s="86">
        <v>0</v>
      </c>
      <c r="P185" s="86">
        <v>0</v>
      </c>
      <c r="Q185" s="86">
        <v>0</v>
      </c>
      <c r="R185" s="60" t="s">
        <v>393</v>
      </c>
      <c r="S185" s="29"/>
      <c r="T185" s="60" t="s">
        <v>1330</v>
      </c>
    </row>
    <row r="186" spans="1:23" ht="25">
      <c r="A186" s="89">
        <v>184</v>
      </c>
      <c r="B186" s="26" t="s">
        <v>479</v>
      </c>
      <c r="C186" s="26" t="str">
        <f>Table6[[#This Row],[Band Combination]]&amp;" "&amp;Table6[[#This Row],[RAN4
Release]]</f>
        <v>CA_2A-48A-48C-66A Rel-15</v>
      </c>
      <c r="D186" s="58" t="s">
        <v>528</v>
      </c>
      <c r="E186" s="34" t="s">
        <v>450</v>
      </c>
      <c r="F186" s="34" t="str">
        <f>Table6[[#This Row],[Band Combination]]&amp;" "&amp;Table6[[#This Row],[RAN4
Release]]</f>
        <v>CA_2A-48A-48C-66A Rel-15</v>
      </c>
      <c r="G186" s="89" t="s">
        <v>991</v>
      </c>
      <c r="H186" s="95">
        <v>2</v>
      </c>
      <c r="I186" s="95">
        <v>48</v>
      </c>
      <c r="J186" s="95">
        <v>66</v>
      </c>
      <c r="K186" s="95" t="s">
        <v>373</v>
      </c>
      <c r="L186" s="95" t="s">
        <v>373</v>
      </c>
      <c r="M186" s="34" t="s">
        <v>948</v>
      </c>
      <c r="N186" s="86">
        <v>0</v>
      </c>
      <c r="O186" s="86">
        <v>0</v>
      </c>
      <c r="P186" s="86">
        <v>0</v>
      </c>
      <c r="Q186" s="86">
        <v>0</v>
      </c>
      <c r="R186" s="60" t="s">
        <v>393</v>
      </c>
      <c r="S186" s="29"/>
      <c r="T186" s="60" t="s">
        <v>1318</v>
      </c>
    </row>
    <row r="187" spans="1:23" ht="37.5">
      <c r="A187" s="89">
        <v>185</v>
      </c>
      <c r="B187" s="26" t="s">
        <v>479</v>
      </c>
      <c r="C187" s="26" t="str">
        <f>Table6[[#This Row],[Band Combination]]&amp;" "&amp;Table6[[#This Row],[RAN4
Release]]</f>
        <v>CA_2A-48D-66A Rel-15</v>
      </c>
      <c r="D187" s="58" t="s">
        <v>461</v>
      </c>
      <c r="E187" s="34" t="s">
        <v>450</v>
      </c>
      <c r="F187" s="34" t="str">
        <f>Table6[[#This Row],[Band Combination]]&amp;" "&amp;Table6[[#This Row],[RAN4
Release]]</f>
        <v>CA_2A-48D-66A Rel-15</v>
      </c>
      <c r="G187" s="89" t="s">
        <v>991</v>
      </c>
      <c r="H187" s="95">
        <v>2</v>
      </c>
      <c r="I187" s="95">
        <v>48</v>
      </c>
      <c r="J187" s="95">
        <v>66</v>
      </c>
      <c r="K187" s="95" t="s">
        <v>373</v>
      </c>
      <c r="L187" s="95" t="s">
        <v>373</v>
      </c>
      <c r="M187" s="34" t="s">
        <v>948</v>
      </c>
      <c r="N187" s="86">
        <v>0</v>
      </c>
      <c r="O187" s="86">
        <v>0</v>
      </c>
      <c r="P187" s="86">
        <v>0</v>
      </c>
      <c r="Q187" s="86">
        <v>0</v>
      </c>
      <c r="R187" s="60" t="s">
        <v>393</v>
      </c>
      <c r="S187" s="29"/>
      <c r="T187" s="60" t="s">
        <v>1330</v>
      </c>
    </row>
    <row r="188" spans="1:23" ht="25">
      <c r="A188" s="89">
        <v>186</v>
      </c>
      <c r="B188" s="26" t="s">
        <v>479</v>
      </c>
      <c r="C188" s="26" t="str">
        <f>Table6[[#This Row],[Band Combination]]&amp;" "&amp;Table6[[#This Row],[RAN4
Release]]</f>
        <v>CA_5B-30A-66A-66A Rel-15</v>
      </c>
      <c r="D188" s="58" t="s">
        <v>295</v>
      </c>
      <c r="E188" s="34" t="s">
        <v>450</v>
      </c>
      <c r="F188" s="34" t="str">
        <f>Table6[[#This Row],[Band Combination]]&amp;" "&amp;Table6[[#This Row],[RAN4
Release]]</f>
        <v>CA_5B-30A-66A-66A Rel-15</v>
      </c>
      <c r="G188" s="89" t="s">
        <v>992</v>
      </c>
      <c r="H188" s="95">
        <v>5</v>
      </c>
      <c r="I188" s="95">
        <v>30</v>
      </c>
      <c r="J188" s="95">
        <v>66</v>
      </c>
      <c r="K188" s="95">
        <v>66</v>
      </c>
      <c r="L188" s="95" t="s">
        <v>373</v>
      </c>
      <c r="M188" s="34" t="s">
        <v>965</v>
      </c>
      <c r="N188" s="29"/>
      <c r="O188" s="86"/>
      <c r="P188" s="86">
        <v>1</v>
      </c>
      <c r="Q188" s="86"/>
      <c r="R188" s="60" t="s">
        <v>393</v>
      </c>
      <c r="S188" s="29"/>
      <c r="T188" s="60" t="s">
        <v>1318</v>
      </c>
    </row>
    <row r="189" spans="1:23" ht="37.5">
      <c r="A189" s="89">
        <v>187</v>
      </c>
      <c r="B189" s="26" t="s">
        <v>479</v>
      </c>
      <c r="C189" s="26" t="str">
        <f>Table6[[#This Row],[Band Combination]]&amp;" "&amp;Table6[[#This Row],[RAN4
Release]]</f>
        <v>CA_48C-48C-66A Rel-15</v>
      </c>
      <c r="D189" s="58" t="s">
        <v>300</v>
      </c>
      <c r="E189" s="34" t="s">
        <v>450</v>
      </c>
      <c r="F189" s="34" t="str">
        <f>Table6[[#This Row],[Band Combination]]&amp;" "&amp;Table6[[#This Row],[RAN4
Release]]</f>
        <v>CA_48C-48C-66A Rel-15</v>
      </c>
      <c r="G189" s="89" t="s">
        <v>991</v>
      </c>
      <c r="H189" s="95">
        <v>48</v>
      </c>
      <c r="I189" s="95">
        <v>48</v>
      </c>
      <c r="J189" s="95">
        <v>66</v>
      </c>
      <c r="K189" s="95" t="s">
        <v>373</v>
      </c>
      <c r="L189" s="95" t="s">
        <v>373</v>
      </c>
      <c r="M189" s="34" t="s">
        <v>948</v>
      </c>
      <c r="N189" s="86">
        <v>0</v>
      </c>
      <c r="O189" s="86">
        <v>0</v>
      </c>
      <c r="P189" s="86">
        <v>0</v>
      </c>
      <c r="Q189" s="86">
        <v>0</v>
      </c>
      <c r="R189" s="60" t="s">
        <v>393</v>
      </c>
      <c r="S189" s="29"/>
      <c r="T189" s="60" t="s">
        <v>1330</v>
      </c>
    </row>
    <row r="190" spans="1:23" ht="37.5">
      <c r="A190" s="89">
        <v>188</v>
      </c>
      <c r="B190" s="26" t="s">
        <v>479</v>
      </c>
      <c r="C190" s="26" t="str">
        <f>Table6[[#This Row],[Band Combination]]&amp;" "&amp;Table6[[#This Row],[RAN4
Release]]</f>
        <v>CA_48E-66A Rel-15</v>
      </c>
      <c r="D190" s="58" t="s">
        <v>298</v>
      </c>
      <c r="E190" s="34" t="s">
        <v>450</v>
      </c>
      <c r="F190" s="34" t="str">
        <f>Table6[[#This Row],[Band Combination]]&amp;" "&amp;Table6[[#This Row],[RAN4
Release]]</f>
        <v>CA_48E-66A Rel-15</v>
      </c>
      <c r="G190" s="89" t="s">
        <v>991</v>
      </c>
      <c r="H190" s="95">
        <v>48</v>
      </c>
      <c r="I190" s="95">
        <v>66</v>
      </c>
      <c r="J190" s="95" t="s">
        <v>373</v>
      </c>
      <c r="K190" s="95" t="s">
        <v>373</v>
      </c>
      <c r="L190" s="95" t="s">
        <v>373</v>
      </c>
      <c r="M190" s="34" t="s">
        <v>948</v>
      </c>
      <c r="N190" s="86">
        <v>0</v>
      </c>
      <c r="O190" s="86">
        <v>0</v>
      </c>
      <c r="P190" s="86">
        <v>0</v>
      </c>
      <c r="Q190" s="86">
        <v>0</v>
      </c>
      <c r="R190" s="60" t="s">
        <v>393</v>
      </c>
      <c r="S190" s="29"/>
      <c r="T190" s="60" t="s">
        <v>1330</v>
      </c>
    </row>
    <row r="191" spans="1:23" ht="15" customHeight="1">
      <c r="A191" s="308" t="s">
        <v>9</v>
      </c>
      <c r="B191" s="308"/>
      <c r="C191" s="308"/>
      <c r="D191" s="308"/>
      <c r="E191" s="308"/>
      <c r="F191" s="308"/>
      <c r="G191" s="308"/>
      <c r="H191" s="308"/>
      <c r="I191" s="308"/>
      <c r="J191" s="308"/>
      <c r="K191" s="308"/>
      <c r="L191" s="308"/>
      <c r="M191" s="308"/>
      <c r="N191" s="308"/>
      <c r="O191" s="308"/>
      <c r="P191" s="308"/>
      <c r="Q191" s="308"/>
      <c r="R191" s="308"/>
      <c r="S191" s="308"/>
      <c r="T191" s="308"/>
      <c r="U191" s="308"/>
      <c r="V191" s="308"/>
      <c r="W191" s="310"/>
    </row>
    <row r="192" spans="1:23" ht="14.5" thickBot="1"/>
    <row r="193" spans="1:4" s="22" customFormat="1" ht="15.5" thickTop="1" thickBot="1">
      <c r="A193" s="295" t="s">
        <v>1003</v>
      </c>
      <c r="B193" s="296"/>
      <c r="C193" s="296"/>
      <c r="D193" s="297"/>
    </row>
    <row r="194" spans="1:4" s="22" customFormat="1" ht="36" customHeight="1">
      <c r="A194" s="97" t="s">
        <v>992</v>
      </c>
      <c r="B194" s="263" t="s">
        <v>1021</v>
      </c>
      <c r="C194" s="298"/>
      <c r="D194" s="299"/>
    </row>
    <row r="195" spans="1:4" s="22" customFormat="1" ht="36" customHeight="1">
      <c r="A195" s="98" t="s">
        <v>993</v>
      </c>
      <c r="B195" s="265" t="s">
        <v>1019</v>
      </c>
      <c r="C195" s="300"/>
      <c r="D195" s="301"/>
    </row>
    <row r="196" spans="1:4" s="22" customFormat="1" ht="36" customHeight="1" thickBot="1">
      <c r="A196" s="99" t="s">
        <v>991</v>
      </c>
      <c r="B196" s="292" t="s">
        <v>1020</v>
      </c>
      <c r="C196" s="293"/>
      <c r="D196" s="294"/>
    </row>
    <row r="197" spans="1:4" ht="14.5" thickTop="1"/>
  </sheetData>
  <mergeCells count="5">
    <mergeCell ref="B196:D196"/>
    <mergeCell ref="A191:W191"/>
    <mergeCell ref="A193:D193"/>
    <mergeCell ref="B194:D194"/>
    <mergeCell ref="B195:D195"/>
  </mergeCells>
  <phoneticPr fontId="13" type="noConversion"/>
  <conditionalFormatting sqref="A3:A190">
    <cfRule type="cellIs" dxfId="48" priority="1" operator="equal">
      <formula>"Pending"</formula>
    </cfRule>
    <cfRule type="cellIs" dxfId="47" priority="2" operator="equal">
      <formula>"Ongoing (NoRC)"</formula>
    </cfRule>
    <cfRule type="cellIs" dxfId="46" priority="3" operator="equal">
      <formula>"Ongoing (FB)"</formula>
    </cfRule>
    <cfRule type="cellIs" dxfId="45" priority="4" operator="equal">
      <formula>"Ongoing"</formula>
    </cfRule>
    <cfRule type="cellIs" dxfId="44" priority="5" operator="equal">
      <formula>"Completed"</formula>
    </cfRule>
  </conditionalFormatting>
  <conditionalFormatting sqref="A194:A196">
    <cfRule type="cellIs" dxfId="43" priority="11" operator="equal">
      <formula>"Pending"</formula>
    </cfRule>
    <cfRule type="cellIs" dxfId="42" priority="12" operator="equal">
      <formula>"Ongoing (NoRC)"</formula>
    </cfRule>
    <cfRule type="cellIs" dxfId="41" priority="13" operator="equal">
      <formula>"Ongoing (FB)"</formula>
    </cfRule>
    <cfRule type="cellIs" dxfId="40" priority="14" operator="equal">
      <formula>"Ongoing"</formula>
    </cfRule>
    <cfRule type="cellIs" dxfId="39" priority="15" operator="equal">
      <formula>"Completed"</formula>
    </cfRule>
  </conditionalFormatting>
  <conditionalFormatting sqref="G3:G190">
    <cfRule type="cellIs" dxfId="38" priority="16" operator="equal">
      <formula>"Pending"</formula>
    </cfRule>
    <cfRule type="cellIs" dxfId="37" priority="17" operator="equal">
      <formula>"Ongoing (NoRC)"</formula>
    </cfRule>
    <cfRule type="cellIs" dxfId="36" priority="18" operator="equal">
      <formula>"Ongoing (FB)"</formula>
    </cfRule>
    <cfRule type="cellIs" dxfId="35" priority="19" operator="equal">
      <formula>"Ongoing"</formula>
    </cfRule>
    <cfRule type="cellIs" dxfId="34" priority="20" operator="equal">
      <formula>"Completed"</formula>
    </cfRule>
  </conditionalFormatting>
  <conditionalFormatting sqref="H3:L190 I191:M192 I197:M991">
    <cfRule type="cellIs" dxfId="33" priority="190" operator="equal">
      <formula>"Not Specified"</formula>
    </cfRule>
  </conditionalFormatting>
  <conditionalFormatting sqref="H3:L190">
    <cfRule type="cellIs" dxfId="32" priority="126" operator="equal">
      <formula>"Specified"</formula>
    </cfRule>
  </conditionalFormatting>
  <dataValidations count="2">
    <dataValidation type="list" allowBlank="1" showInputMessage="1" showErrorMessage="1" sqref="N3:N9" xr:uid="{00000000-0002-0000-0800-000000000000}">
      <formula1>"Specified,Not Specified"</formula1>
    </dataValidation>
    <dataValidation type="list" allowBlank="1" showInputMessage="1" showErrorMessage="1" sqref="R3:R190" xr:uid="{00000000-0002-0000-0800-000001000000}">
      <formula1>"-,Inter-Band,Intra-Band Contiguous,Intra-Band Non-Contiguous"</formula1>
    </dataValidation>
  </dataValidations>
  <hyperlinks>
    <hyperlink ref="T1" location="Cover!B23" display="--&gt; Cover" xr:uid="{C99D2A8B-6401-4493-8B6B-34FB0100ED5F}"/>
  </hyperlinks>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cc704-85c5-4d42-9d28-80d8698587cc" xsi:nil="true"/>
    <lcf76f155ced4ddcb4097134ff3c332f xmlns="ce1c166f-dfbb-443c-ae2a-03e6347aa79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824BF922832E4FA44716407674F3DB" ma:contentTypeVersion="" ma:contentTypeDescription="Create a new document." ma:contentTypeScope="" ma:versionID="1cd577b1473cca800f616dd9e1bdb5e6">
  <xsd:schema xmlns:xsd="http://www.w3.org/2001/XMLSchema" xmlns:xs="http://www.w3.org/2001/XMLSchema" xmlns:p="http://schemas.microsoft.com/office/2006/metadata/properties" xmlns:ns2="ce1c166f-dfbb-443c-ae2a-03e6347aa799" xmlns:ns3="938cc704-85c5-4d42-9d28-80d8698587cc" targetNamespace="http://schemas.microsoft.com/office/2006/metadata/properties" ma:root="true" ma:fieldsID="c671461dfe5a948ea2946711d2c5c87a" ns2:_="" ns3:_="">
    <xsd:import namespace="ce1c166f-dfbb-443c-ae2a-03e6347aa799"/>
    <xsd:import namespace="938cc704-85c5-4d42-9d28-80d869858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c166f-dfbb-443c-ae2a-03e6347aa7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54fe4a-6bf8-461b-9f9e-9d41fec7b58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cc704-85c5-4d42-9d28-80d8698587c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1617b8d-b85c-4d41-822d-caeabcb7f02d}" ma:internalName="TaxCatchAll" ma:showField="CatchAllData" ma:web="938cc704-85c5-4d42-9d28-80d869858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A10A24-44F1-4968-985E-49824C4A9CAC}">
  <ds:schemaRefs>
    <ds:schemaRef ds:uri="http://purl.org/dc/elements/1.1/"/>
    <ds:schemaRef ds:uri="http://schemas.microsoft.com/office/2006/metadata/properties"/>
    <ds:schemaRef ds:uri="938cc704-85c5-4d42-9d28-80d8698587cc"/>
    <ds:schemaRef ds:uri="http://purl.org/dc/terms/"/>
    <ds:schemaRef ds:uri="http://schemas.openxmlformats.org/package/2006/metadata/core-properties"/>
    <ds:schemaRef ds:uri="ce1c166f-dfbb-443c-ae2a-03e6347aa799"/>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8871145-B5B2-454E-A183-C11C4A5BC611}"/>
</file>

<file path=customXml/itemProps3.xml><?xml version="1.0" encoding="utf-8"?>
<ds:datastoreItem xmlns:ds="http://schemas.openxmlformats.org/officeDocument/2006/customXml" ds:itemID="{11621850-5850-460B-BAAE-68646476B8F1}">
  <ds:schemaRefs>
    <ds:schemaRef ds:uri="http://schemas.microsoft.com/sharepoint/v3/contenttype/forms"/>
  </ds:schemaRefs>
</ds:datastoreItem>
</file>

<file path=docMetadata/LabelInfo.xml><?xml version="1.0" encoding="utf-8"?>
<clbl:labelList xmlns:clbl="http://schemas.microsoft.com/office/2020/mipLabelMetadata">
  <clbl:label id="{d747bccc-1f7a-43de-9506-0ef23dd23464}" enabled="1" method="Privileged" siteId="{98e9ba89-e1a1-4e38-9007-8bdabc25de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Table 1_NR SA</vt:lpstr>
      <vt:lpstr>Table 1a_NR SA SDL</vt:lpstr>
      <vt:lpstr>Table 2_NR-CA</vt:lpstr>
      <vt:lpstr>Table 3_NR-DC</vt:lpstr>
      <vt:lpstr>Table 4_EN-DC</vt:lpstr>
      <vt:lpstr>Table 5_LTE</vt:lpstr>
      <vt:lpstr>Table 5a_LTE SDL</vt:lpstr>
      <vt:lpstr>Table 6_LTE-CA</vt:lpstr>
      <vt:lpstr>(Deleted) Table 7_LTE-LAA</vt:lpstr>
      <vt:lpstr>Table 8_LTE IBand &amp; 4G-3G IRAT</vt:lpstr>
      <vt:lpstr>4G IBand &amp; 4G-3G IRAT (Old)</vt:lpstr>
      <vt:lpstr>4G CA (Old)</vt:lpstr>
      <vt:lpstr>4G LAA (Old)</vt:lpstr>
      <vt:lpstr>Table 9_Inter-RAT (5G-4G)</vt:lpstr>
      <vt:lpstr>Table 10_Inter-Band (5G)</vt:lpstr>
      <vt:lpstr>Table 11_NR NTN</vt:lpstr>
      <vt:lpstr>Table 12_NB-IOT NTN</vt:lpstr>
      <vt:lpstr>Revision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Dickhut</dc:creator>
  <cp:lastModifiedBy>Sean Wang</cp:lastModifiedBy>
  <cp:lastPrinted>2020-05-20T18:16:41Z</cp:lastPrinted>
  <dcterms:created xsi:type="dcterms:W3CDTF">2020-05-14T21:20:16Z</dcterms:created>
  <dcterms:modified xsi:type="dcterms:W3CDTF">2026-03-18T16:27:28Z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0x01010077824BF922832E4FA44716407674F3DB</vt:lpwstr>
  </property>
</Properties>
</file>